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refreshAllConnections="1"/>
  <mc:AlternateContent xmlns:mc="http://schemas.openxmlformats.org/markup-compatibility/2006">
    <mc:Choice Requires="x15">
      <x15ac:absPath xmlns:x15ac="http://schemas.microsoft.com/office/spreadsheetml/2010/11/ac" url="C:\Users\ADMIN\Desktop\"/>
    </mc:Choice>
  </mc:AlternateContent>
  <xr:revisionPtr revIDLastSave="0" documentId="13_ncr:1_{0FEC9EC0-3B70-4D0E-9B35-177B2799EDDA}" xr6:coauthVersionLast="42" xr6:coauthVersionMax="42" xr10:uidLastSave="{00000000-0000-0000-0000-000000000000}"/>
  <bookViews>
    <workbookView xWindow="-120" yWindow="-120" windowWidth="28740" windowHeight="16155" tabRatio="685" xr2:uid="{00000000-000D-0000-FFFF-FFFF00000000}"/>
  </bookViews>
  <sheets>
    <sheet name="開始" sheetId="6" r:id="rId1"/>
    <sheet name="每月預算報表" sheetId="4" r:id="rId2"/>
    <sheet name="每月支出" sheetId="1" r:id="rId3"/>
    <sheet name="其他資料" sheetId="5" r:id="rId4"/>
  </sheets>
  <definedNames>
    <definedName name="_xlnm.Print_Titles" localSheetId="2">每月支出!$2:$2</definedName>
    <definedName name="_xlnm.Print_Titles" localSheetId="1">每月預算報表!$K:$K,每月預算報表!$10:$10</definedName>
    <definedName name="Slicer_類別">#N/A</definedName>
    <definedName name="預算類別">預算類別查閱[預算類別查詢]</definedName>
  </definedNames>
  <calcPr calcId="191029"/>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s="1"/>
  <c r="D11" i="4"/>
  <c r="G4" i="4" s="1"/>
  <c r="G5" i="4" l="1"/>
  <c r="F62" i="1"/>
</calcChain>
</file>

<file path=xl/sharedStrings.xml><?xml version="1.0" encoding="utf-8"?>
<sst xmlns="http://schemas.openxmlformats.org/spreadsheetml/2006/main" count="230" uniqueCount="130">
  <si>
    <t>關於此範本</t>
  </si>
  <si>
    <t>可使用這個活頁簿追蹤您的支出並建立家庭預算表。</t>
  </si>
  <si>
    <t>將不同來源的預估和實際收入輸入 [每月預算報表] 工作表，並將不同類別的預估和實際支出金額輸入 [每月支出] 工作表。</t>
  </si>
  <si>
    <t>預估和實際的餘額和差額會自動計算，而 [每月預算報表] 工作表也會更新預算摘要及預算總覽圖表。</t>
  </si>
  <si>
    <t>您可以在 [其他資料] 工作表的表格中修改或輸入新類別。</t>
  </si>
  <si>
    <t>附註： </t>
  </si>
  <si>
    <t>額外指示位於 [每月預算報表] 工作表的欄 A 以及 [每月支出] 和 [其他資料] 工作表的儲存格 A1。此文字已刻意隱藏。若要移除文字，請選取欄 A 或儲存格 A1，然後選取 [刪除]。若要取消隱藏文字，請選取欄 A 或儲存格 A1，然後變更字型色彩。</t>
  </si>
  <si>
    <t>若要深入了解表格，請在表格內按 SHIFT 並按 F10，選取 [表格] 選項，然後選取 [替代文字]。針對樞紐分析表，在表格中按 SHIFT 並按 F10、選取 [樞紐分析表選項]，然後選取 [替代文字] 索引標籤。</t>
  </si>
  <si>
    <t>在這個工作表中建立 [每月預算報表]。右側儲存格是這個工作表的標題，而儲存格 J1 是副標題。選取儲存格 F1 以瀏覽至 [每月支出] 工作表。此欄的儲存格為如何使用此工作表的其他實用指示。</t>
  </si>
  <si>
    <t>右側儲存格為 [餘額] 標籤。儲存格 J2 到 N6 是可篩選表格資料的樞紐分析表交叉分析篩選器。若要選取多個類別，請按住 Ctrl 鍵。</t>
  </si>
  <si>
    <t>右側儲存格為 [預估餘額] 標籤。儲存格 G3 會自動計算預估餘額。</t>
  </si>
  <si>
    <t>右側儲存格為 [實際餘額] 標籤。儲存格 G4 會自動計算實際餘額。</t>
  </si>
  <si>
    <t>右側儲存格為 [差額] 標籤。儲存格 G5 會自動計算差額。下一個指示在儲存格 A7。</t>
  </si>
  <si>
    <t>右側儲存格是 [收入] 標籤、儲存格 F7 是 [支出] 標籤，儲存格 J7 是 [預算摘要提示]。</t>
  </si>
  <si>
    <t>右側儲存格是 [實際收入] 標籤、儲存格 F8 是 [實際支出] 標籤。在儲存格 D8 輸入收入 1。儲存格 G8 會自動計算實際支出。</t>
  </si>
  <si>
    <t>在儲存格 D9 輸入收入 2。儲存格 J9 是影像。從儲存格 K9 開始是樞紐分析表。若要更新樞紐分析表，選取 [分析] 索引標籤中的 [重新整理]。</t>
  </si>
  <si>
    <t>在儲存格 D10 中輸入額外收入。</t>
  </si>
  <si>
    <t>儲存格 C11 是 [總收入] 標籤，而儲存格 D11 會自動計算總收入。下一個指示在儲存格 A13。</t>
  </si>
  <si>
    <t>右側儲存格是 [預估收入] 標籤、儲存格 F13 是 [預估支出] 標籤。儲存格 G13 會自動計算預估支出。</t>
  </si>
  <si>
    <t>在儲存格 D14 中輸入預估收入 1。</t>
  </si>
  <si>
    <t>在儲存格 D15 中輸入預估收入 2。</t>
  </si>
  <si>
    <t>在儲存格 D16 中輸入額外收入。</t>
  </si>
  <si>
    <t>儲存格 C17 是 [總收入] 標籤，而儲存格 D17 會自動計算總收入。下一個指示位於儲存格 A20。</t>
  </si>
  <si>
    <t>右側儲存格是依類別顯示支出百分比的圓形圖。</t>
  </si>
  <si>
    <t>預算總覽</t>
  </si>
  <si>
    <t>餘額</t>
  </si>
  <si>
    <t>預估餘額</t>
  </si>
  <si>
    <t xml:space="preserve">實際餘額 </t>
  </si>
  <si>
    <t>差額</t>
  </si>
  <si>
    <t>收入</t>
  </si>
  <si>
    <t>實際</t>
  </si>
  <si>
    <t>預估</t>
  </si>
  <si>
    <t>這個儲存格是依類別顯示支出百分比的圓形圖。</t>
  </si>
  <si>
    <t>(預估減去支出)</t>
  </si>
  <si>
    <t>(實際減去支出)</t>
  </si>
  <si>
    <t>(實際減去預估)</t>
  </si>
  <si>
    <t>收入 1</t>
  </si>
  <si>
    <t>收入 2</t>
  </si>
  <si>
    <t>額外收入</t>
  </si>
  <si>
    <t>總收入</t>
  </si>
  <si>
    <t>每月支出</t>
  </si>
  <si>
    <t>支出</t>
  </si>
  <si>
    <t>預算摘要</t>
  </si>
  <si>
    <t>這個儲存格是可依選取類別來篩選以下樞紐分析表的類別交叉分析篩選器。</t>
  </si>
  <si>
    <t>這個儲存格是影像。</t>
  </si>
  <si>
    <t>類別</t>
  </si>
  <si>
    <t>子女</t>
  </si>
  <si>
    <t>娛樂活動</t>
  </si>
  <si>
    <t>食物</t>
  </si>
  <si>
    <t>贈禮與慈善捐款</t>
  </si>
  <si>
    <t>住宅</t>
  </si>
  <si>
    <t>保險</t>
  </si>
  <si>
    <t>貸款</t>
  </si>
  <si>
    <t>個人保健</t>
  </si>
  <si>
    <t>寵物</t>
  </si>
  <si>
    <t>儲蓄或投資</t>
  </si>
  <si>
    <t>稅金</t>
  </si>
  <si>
    <t>交通</t>
  </si>
  <si>
    <t>總計</t>
  </si>
  <si>
    <t xml:space="preserve">預估支出 </t>
  </si>
  <si>
    <t>這個儲存格是一枝綠色小麥稈。</t>
  </si>
  <si>
    <t xml:space="preserve">實際支出 </t>
  </si>
  <si>
    <t xml:space="preserve">差額 </t>
  </si>
  <si>
    <t xml:space="preserve"> 在從右側儲存格開始的 [預算詳細資料] 表格中輸入資料。</t>
  </si>
  <si>
    <t>說明</t>
  </si>
  <si>
    <t>課外活動</t>
  </si>
  <si>
    <t>醫療</t>
  </si>
  <si>
    <t>學校用品</t>
  </si>
  <si>
    <t>學費</t>
  </si>
  <si>
    <t>演唱會</t>
  </si>
  <si>
    <t>舞臺劇</t>
  </si>
  <si>
    <t>電影</t>
  </si>
  <si>
    <t>音樂 (CD、下載等。)</t>
  </si>
  <si>
    <t>體育活動</t>
  </si>
  <si>
    <t>影片/DVD (購買)</t>
  </si>
  <si>
    <t>影片/DVD (租金)</t>
  </si>
  <si>
    <t>外食</t>
  </si>
  <si>
    <t>雜貨</t>
  </si>
  <si>
    <t>慈善捐款 1</t>
  </si>
  <si>
    <t>慈善捐款 2</t>
  </si>
  <si>
    <t>贈禮 1</t>
  </si>
  <si>
    <t>贈禮 2</t>
  </si>
  <si>
    <t>有線電視/衛星電視</t>
  </si>
  <si>
    <t>電費</t>
  </si>
  <si>
    <t>瓦斯費</t>
  </si>
  <si>
    <t>居家清潔服務</t>
  </si>
  <si>
    <t>保養</t>
  </si>
  <si>
    <t>貸款或房租</t>
  </si>
  <si>
    <t>天然氣/汽油</t>
  </si>
  <si>
    <t>網路服務</t>
  </si>
  <si>
    <t>電話 (行動電話)</t>
  </si>
  <si>
    <t>電話 (家用)</t>
  </si>
  <si>
    <t>日用品</t>
  </si>
  <si>
    <t>廢棄物清理與回收</t>
  </si>
  <si>
    <t>水費和汙水處理費</t>
  </si>
  <si>
    <t>醫療險</t>
  </si>
  <si>
    <t>住宅險</t>
  </si>
  <si>
    <t>壽險</t>
  </si>
  <si>
    <t>信用卡 1</t>
  </si>
  <si>
    <t>信用卡 2</t>
  </si>
  <si>
    <t>信用卡 3</t>
  </si>
  <si>
    <t>個人貸款</t>
  </si>
  <si>
    <t>助學貸款</t>
  </si>
  <si>
    <t>服飾</t>
  </si>
  <si>
    <t>乾洗</t>
  </si>
  <si>
    <t>剪髮/美甲</t>
  </si>
  <si>
    <t>健身房</t>
  </si>
  <si>
    <t>美容</t>
  </si>
  <si>
    <t>玩具</t>
  </si>
  <si>
    <t>投資帳戶</t>
  </si>
  <si>
    <t>退休帳戶</t>
  </si>
  <si>
    <t>聯邦稅</t>
  </si>
  <si>
    <t>地方稅</t>
  </si>
  <si>
    <t>州稅</t>
  </si>
  <si>
    <t>公車/計程車費</t>
  </si>
  <si>
    <t>油資</t>
  </si>
  <si>
    <t xml:space="preserve">牌照 </t>
  </si>
  <si>
    <t>停車費</t>
  </si>
  <si>
    <t>車輛相關費用</t>
  </si>
  <si>
    <t>預估支出</t>
  </si>
  <si>
    <t>實際支出</t>
  </si>
  <si>
    <t>每月預算報表</t>
  </si>
  <si>
    <t>實際支出總覽</t>
  </si>
  <si>
    <t>您可以使用這個工作表來修改 [每月支出] 工作表的 [預算詳細資料] 表格的 [類別] 欄下拉式清單。若要進行修改，請在從儲存格 E2 開始的 [預算類別查詢] 表格中輸入新類別。從儲存格 B2 開始是連結至 [每月預算報表] 工作表中的預算總覽圖表的樞紐分析表。</t>
  </si>
  <si>
    <t>預算總覽圖表的樞紐分析表</t>
  </si>
  <si>
    <t>預算詳細資料類別的查詢清單</t>
  </si>
  <si>
    <t>預算類別查詢</t>
  </si>
  <si>
    <r>
      <t xml:space="preserve">選取下方的樞紐分析表，然後選取 </t>
    </r>
    <r>
      <rPr>
        <b/>
        <i/>
        <sz val="10"/>
        <color theme="1"/>
        <rFont val="Microsoft JhengHei UI"/>
        <family val="2"/>
        <charset val="136"/>
      </rPr>
      <t>[分析]</t>
    </r>
    <r>
      <rPr>
        <i/>
        <sz val="10"/>
        <color theme="1"/>
        <rFont val="Microsoft JhengHei UI"/>
        <family val="2"/>
        <charset val="136"/>
      </rPr>
      <t xml:space="preserve"> 索引標籤中的 [重新整理] 即可更新。</t>
    </r>
    <phoneticPr fontId="25" type="noConversion"/>
  </si>
  <si>
    <t>合計</t>
    <phoneticPr fontId="25" type="noConversion"/>
  </si>
  <si>
    <t>在這個工作表計算每月支出。右側儲存格是這個工作表的標題。選取儲存格 F1 以瀏覽至 [每月預算報表] 工作表。</t>
    <phoneticPr fontId="2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</si>
</sst>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76" formatCode="&quot;$&quot;#,##0_);[Red]\(&quot;$&quot;#,##0\)"/>
    <numFmt numFmtId="177" formatCode="_(* #,##0_);_(* \(#,##0\);_(* &quot;-&quot;_);_(@_)"/>
    <numFmt numFmtId="178" formatCode="_(* #,##0.00_);_(* \(#,##0.00\);_(* &quot;-&quot;??_);_(@_)"/>
    <numFmt numFmtId="179" formatCode="_-&quot;NT$&quot;* #,##0.00_ ;_-&quot;NT$&quot;* \-#,##0.00\ ;_-&quot;NT$&quot;* &quot;-&quot;??_ ;_-@_ "/>
    <numFmt numFmtId="180" formatCode="_-&quot;NT$&quot;* #,##0_ ;_-&quot;NT$&quot;* \-#,##0\ ;_-&quot;NT$&quot;* &quot;-&quot;_ ;_-@_ "/>
    <numFmt numFmtId="181" formatCode="&quot;NT$&quot;#,##0_);\(&quot;NT$&quot;#,##0\)"/>
  </numFmts>
  <fonts count="42" x14ac:knownFonts="1">
    <font>
      <sz val="10"/>
      <color theme="1"/>
      <name val="Microsoft JhengHei UI"/>
      <family val="2"/>
    </font>
    <font>
      <sz val="11"/>
      <color theme="1"/>
      <name val="Microsoft JhengHei UI"/>
      <family val="2"/>
    </font>
    <font>
      <sz val="11"/>
      <color theme="0"/>
      <name val="Microsoft JhengHei UI"/>
      <family val="2"/>
    </font>
    <font>
      <sz val="11"/>
      <color rgb="FF9C0006"/>
      <name val="Microsoft JhengHei UI"/>
      <family val="2"/>
    </font>
    <font>
      <b/>
      <sz val="11"/>
      <color rgb="FFFA7D00"/>
      <name val="Microsoft JhengHei UI"/>
      <family val="2"/>
    </font>
    <font>
      <b/>
      <sz val="11"/>
      <color theme="0"/>
      <name val="Microsoft JhengHei UI"/>
      <family val="2"/>
    </font>
    <font>
      <sz val="10"/>
      <color theme="1"/>
      <name val="Microsoft JhengHei UI"/>
      <family val="2"/>
    </font>
    <font>
      <i/>
      <sz val="11"/>
      <color rgb="FF7F7F7F"/>
      <name val="Microsoft JhengHei UI"/>
      <family val="2"/>
    </font>
    <font>
      <u/>
      <sz val="10"/>
      <color theme="11"/>
      <name val="Microsoft JhengHei UI"/>
      <family val="2"/>
    </font>
    <font>
      <sz val="11"/>
      <color rgb="FF006100"/>
      <name val="Microsoft JhengHei UI"/>
      <family val="2"/>
    </font>
    <font>
      <b/>
      <sz val="15"/>
      <color theme="3"/>
      <name val="Microsoft JhengHei UI"/>
      <family val="2"/>
    </font>
    <font>
      <b/>
      <sz val="13"/>
      <color theme="3"/>
      <name val="Microsoft JhengHei UI"/>
      <family val="2"/>
    </font>
    <font>
      <b/>
      <sz val="11"/>
      <color theme="3"/>
      <name val="Microsoft JhengHei UI"/>
      <family val="2"/>
    </font>
    <font>
      <u/>
      <sz val="10"/>
      <color theme="0"/>
      <name val="Microsoft JhengHei UI"/>
      <family val="2"/>
    </font>
    <font>
      <sz val="11"/>
      <color rgb="FF3F3F76"/>
      <name val="Microsoft JhengHei UI"/>
      <family val="2"/>
    </font>
    <font>
      <sz val="11"/>
      <color rgb="FFFA7D00"/>
      <name val="Microsoft JhengHei UI"/>
      <family val="2"/>
    </font>
    <font>
      <sz val="11"/>
      <color rgb="FF9C5700"/>
      <name val="Microsoft JhengHei UI"/>
      <family val="2"/>
    </font>
    <font>
      <b/>
      <sz val="11"/>
      <color rgb="FF3F3F3F"/>
      <name val="Microsoft JhengHei UI"/>
      <family val="2"/>
    </font>
    <font>
      <b/>
      <sz val="18"/>
      <color theme="3"/>
      <name val="Microsoft JhengHei UI"/>
      <family val="2"/>
    </font>
    <font>
      <b/>
      <sz val="11"/>
      <color theme="1"/>
      <name val="Microsoft JhengHei UI"/>
      <family val="2"/>
    </font>
    <font>
      <sz val="11"/>
      <color rgb="FFFF0000"/>
      <name val="Microsoft JhengHei UI"/>
      <family val="2"/>
    </font>
    <font>
      <b/>
      <sz val="18"/>
      <color theme="0"/>
      <name val="Microsoft JhengHei UI"/>
      <family val="2"/>
    </font>
    <font>
      <sz val="10"/>
      <color theme="0"/>
      <name val="Microsoft JhengHei UI"/>
      <family val="2"/>
    </font>
    <font>
      <sz val="10"/>
      <color theme="1"/>
      <name val="Microsoft JhengHei UI"/>
      <family val="2"/>
      <charset val="136"/>
    </font>
    <font>
      <sz val="10"/>
      <color theme="4" tint="-0.499984740745262"/>
      <name val="Microsoft JhengHei UI"/>
      <family val="2"/>
      <charset val="136"/>
    </font>
    <font>
      <sz val="9"/>
      <name val="細明體"/>
      <family val="3"/>
      <charset val="136"/>
    </font>
    <font>
      <sz val="11"/>
      <color theme="1"/>
      <name val="Microsoft JhengHei UI"/>
      <family val="2"/>
      <charset val="136"/>
    </font>
    <font>
      <b/>
      <sz val="11"/>
      <color theme="1"/>
      <name val="Microsoft JhengHei UI"/>
      <family val="2"/>
      <charset val="136"/>
    </font>
    <font>
      <b/>
      <sz val="10"/>
      <color theme="4" tint="-0.499984740745262"/>
      <name val="Microsoft JhengHei UI"/>
      <family val="2"/>
      <charset val="136"/>
    </font>
    <font>
      <sz val="10"/>
      <color theme="0"/>
      <name val="Microsoft JhengHei UI"/>
      <family val="2"/>
      <charset val="136"/>
    </font>
    <font>
      <sz val="30"/>
      <color theme="3"/>
      <name val="Microsoft JhengHei UI"/>
      <family val="2"/>
      <charset val="136"/>
    </font>
    <font>
      <u/>
      <sz val="10"/>
      <color theme="0"/>
      <name val="Microsoft JhengHei UI"/>
      <family val="2"/>
      <charset val="136"/>
    </font>
    <font>
      <b/>
      <sz val="18"/>
      <color theme="3"/>
      <name val="Microsoft JhengHei UI"/>
      <family val="2"/>
      <charset val="136"/>
    </font>
    <font>
      <sz val="12"/>
      <color theme="0"/>
      <name val="Microsoft JhengHei UI"/>
      <family val="2"/>
      <charset val="136"/>
    </font>
    <font>
      <b/>
      <sz val="18"/>
      <color theme="4" tint="-0.499984740745262"/>
      <name val="Microsoft JhengHei UI"/>
      <family val="2"/>
      <charset val="136"/>
    </font>
    <font>
      <b/>
      <sz val="15"/>
      <color theme="3"/>
      <name val="Microsoft JhengHei UI"/>
      <family val="2"/>
      <charset val="136"/>
    </font>
    <font>
      <b/>
      <sz val="18"/>
      <color theme="4"/>
      <name val="Microsoft JhengHei UI"/>
      <family val="2"/>
      <charset val="136"/>
    </font>
    <font>
      <i/>
      <sz val="10"/>
      <color theme="1"/>
      <name val="Microsoft JhengHei UI"/>
      <family val="2"/>
      <charset val="136"/>
    </font>
    <font>
      <b/>
      <sz val="10"/>
      <color theme="3"/>
      <name val="Microsoft JhengHei UI"/>
      <family val="2"/>
      <charset val="136"/>
    </font>
    <font>
      <b/>
      <i/>
      <sz val="10"/>
      <color theme="1"/>
      <name val="Microsoft JhengHei UI"/>
      <family val="2"/>
      <charset val="136"/>
    </font>
    <font>
      <sz val="10"/>
      <color theme="1"/>
      <name val="Microsoft JhengHei UI"/>
      <charset val="136"/>
    </font>
    <font>
      <sz val="10"/>
      <color theme="4" tint="-0.499984740745262"/>
      <name val="Microsoft JhengHei UI"/>
      <charset val="136"/>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4659260841701"/>
      </bottom>
      <diagonal/>
    </border>
    <border>
      <left/>
      <right/>
      <top/>
      <bottom style="thick">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double">
        <color theme="4" tint="-0.499984740745262"/>
      </top>
      <bottom style="thin">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18" fillId="0" borderId="0" applyNumberFormat="0" applyFill="0" applyBorder="0" applyAlignment="0" applyProtection="0"/>
    <xf numFmtId="0" fontId="10" fillId="0" borderId="0" applyNumberFormat="0" applyFill="0" applyAlignment="0" applyProtection="0"/>
    <xf numFmtId="0" fontId="13" fillId="0" borderId="0" applyNumberFormat="0" applyFill="0" applyBorder="0" applyAlignment="0" applyProtection="0"/>
    <xf numFmtId="0" fontId="11" fillId="0" borderId="10" applyNumberFormat="0" applyFill="0" applyAlignment="0" applyProtection="0"/>
    <xf numFmtId="0" fontId="8" fillId="0" borderId="0" applyNumberFormat="0" applyFill="0" applyBorder="0" applyAlignment="0" applyProtection="0"/>
    <xf numFmtId="178" fontId="6" fillId="0" borderId="0" applyFont="0" applyFill="0" applyBorder="0" applyAlignment="0" applyProtection="0"/>
    <xf numFmtId="177" fontId="6" fillId="0" borderId="0" applyFont="0" applyFill="0" applyBorder="0" applyAlignment="0" applyProtection="0"/>
    <xf numFmtId="179" fontId="6" fillId="0" borderId="0" applyFont="0" applyFill="0" applyBorder="0" applyAlignment="0" applyProtection="0"/>
    <xf numFmtId="180" fontId="6" fillId="0" borderId="0" applyFont="0" applyFill="0" applyBorder="0" applyAlignment="0" applyProtection="0"/>
    <xf numFmtId="9" fontId="6" fillId="0" borderId="0" applyFont="0" applyFill="0" applyBorder="0" applyAlignment="0" applyProtection="0"/>
    <xf numFmtId="0" fontId="12" fillId="0" borderId="16" applyNumberFormat="0" applyFill="0" applyAlignment="0" applyProtection="0"/>
    <xf numFmtId="0" fontId="12" fillId="0" borderId="0" applyNumberFormat="0" applyFill="0" applyBorder="0" applyAlignment="0" applyProtection="0"/>
    <xf numFmtId="0" fontId="9" fillId="4" borderId="0" applyNumberFormat="0" applyBorder="0" applyAlignment="0" applyProtection="0"/>
    <xf numFmtId="0" fontId="3" fillId="5" borderId="0" applyNumberFormat="0" applyBorder="0" applyAlignment="0" applyProtection="0"/>
    <xf numFmtId="0" fontId="16" fillId="6" borderId="0" applyNumberFormat="0" applyBorder="0" applyAlignment="0" applyProtection="0"/>
    <xf numFmtId="0" fontId="14" fillId="7" borderId="17" applyNumberFormat="0" applyAlignment="0" applyProtection="0"/>
    <xf numFmtId="0" fontId="17" fillId="8" borderId="18" applyNumberFormat="0" applyAlignment="0" applyProtection="0"/>
    <xf numFmtId="0" fontId="4" fillId="8" borderId="17" applyNumberFormat="0" applyAlignment="0" applyProtection="0"/>
    <xf numFmtId="0" fontId="15" fillId="0" borderId="19" applyNumberFormat="0" applyFill="0" applyAlignment="0" applyProtection="0"/>
    <xf numFmtId="0" fontId="5" fillId="9" borderId="20" applyNumberFormat="0" applyAlignment="0" applyProtection="0"/>
    <xf numFmtId="0" fontId="20" fillId="0" borderId="0" applyNumberFormat="0" applyFill="0" applyBorder="0" applyAlignment="0" applyProtection="0"/>
    <xf numFmtId="0" fontId="6" fillId="10" borderId="21" applyNumberFormat="0" applyFont="0" applyAlignment="0" applyProtection="0"/>
    <xf numFmtId="0" fontId="7" fillId="0" borderId="0" applyNumberFormat="0" applyFill="0" applyBorder="0" applyAlignment="0" applyProtection="0"/>
    <xf numFmtId="0" fontId="19" fillId="0" borderId="22" applyNumberFormat="0" applyFill="0" applyAlignment="0" applyProtection="0"/>
    <xf numFmtId="0" fontId="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72">
    <xf numFmtId="0" fontId="0" fillId="0" borderId="0" xfId="0"/>
    <xf numFmtId="0" fontId="0" fillId="0" borderId="0" xfId="0" applyAlignment="1">
      <alignment horizontal="left"/>
    </xf>
    <xf numFmtId="0" fontId="0" fillId="0" borderId="0" xfId="0" applyAlignment="1">
      <alignment horizontal="right"/>
    </xf>
    <xf numFmtId="0" fontId="0" fillId="0" borderId="0" xfId="0" pivotButton="1"/>
    <xf numFmtId="0" fontId="21" fillId="3" borderId="10" xfId="4" applyFont="1" applyFill="1" applyAlignment="1">
      <alignment horizontal="center" vertical="center"/>
    </xf>
    <xf numFmtId="0" fontId="22" fillId="2" borderId="0" xfId="0" applyFont="1" applyFill="1" applyAlignment="1">
      <alignment wrapText="1"/>
    </xf>
    <xf numFmtId="181" fontId="0" fillId="0" borderId="0" xfId="0" applyNumberFormat="1"/>
    <xf numFmtId="0" fontId="24" fillId="0" borderId="11" xfId="0" applyFont="1" applyBorder="1" applyAlignment="1">
      <alignment horizontal="left"/>
    </xf>
    <xf numFmtId="181" fontId="24" fillId="0" borderId="12" xfId="0" applyNumberFormat="1" applyFont="1" applyBorder="1"/>
    <xf numFmtId="181" fontId="24" fillId="0" borderId="13" xfId="0" applyNumberFormat="1" applyFont="1" applyBorder="1"/>
    <xf numFmtId="181" fontId="24" fillId="0" borderId="14" xfId="0" applyNumberFormat="1" applyFont="1" applyBorder="1"/>
    <xf numFmtId="0" fontId="23" fillId="0" borderId="0" xfId="0" applyFont="1"/>
    <xf numFmtId="0" fontId="26" fillId="0" borderId="0" xfId="0" applyFont="1" applyAlignment="1">
      <alignment vertical="center" wrapText="1"/>
    </xf>
    <xf numFmtId="0" fontId="27" fillId="0" borderId="0" xfId="0" applyFont="1" applyAlignment="1">
      <alignment vertical="center" wrapText="1"/>
    </xf>
    <xf numFmtId="0" fontId="32" fillId="2" borderId="0" xfId="1" applyFont="1" applyFill="1" applyAlignment="1">
      <alignment vertical="center"/>
    </xf>
    <xf numFmtId="0" fontId="30" fillId="2" borderId="1" xfId="1" applyFont="1" applyFill="1" applyBorder="1" applyAlignment="1">
      <alignment horizontal="left" vertical="center" indent="2"/>
    </xf>
    <xf numFmtId="0" fontId="23" fillId="2" borderId="0" xfId="0" applyFont="1" applyFill="1"/>
    <xf numFmtId="0" fontId="29" fillId="2" borderId="0" xfId="2" applyFont="1" applyFill="1" applyAlignment="1">
      <alignment wrapText="1"/>
    </xf>
    <xf numFmtId="0" fontId="34" fillId="2" borderId="0" xfId="2" applyFont="1" applyFill="1" applyAlignment="1">
      <alignment horizontal="left" vertical="center" indent="2"/>
    </xf>
    <xf numFmtId="0" fontId="23" fillId="2" borderId="5" xfId="0" applyFont="1" applyFill="1" applyBorder="1"/>
    <xf numFmtId="0" fontId="29" fillId="0" borderId="0" xfId="0" applyFont="1" applyAlignment="1">
      <alignment wrapText="1"/>
    </xf>
    <xf numFmtId="0" fontId="23" fillId="2" borderId="0" xfId="0" applyFont="1" applyFill="1" applyAlignment="1">
      <alignment horizontal="left" indent="2"/>
    </xf>
    <xf numFmtId="181" fontId="23" fillId="2" borderId="0" xfId="0" applyNumberFormat="1" applyFont="1" applyFill="1"/>
    <xf numFmtId="0" fontId="23" fillId="2" borderId="1" xfId="0" applyFont="1" applyFill="1" applyBorder="1" applyAlignment="1">
      <alignment horizontal="left"/>
    </xf>
    <xf numFmtId="0" fontId="23" fillId="2" borderId="1" xfId="0" applyFont="1" applyFill="1" applyBorder="1"/>
    <xf numFmtId="0" fontId="34" fillId="2" borderId="5" xfId="2" applyFont="1" applyFill="1" applyBorder="1" applyAlignment="1">
      <alignment horizontal="left" vertical="center" indent="2"/>
    </xf>
    <xf numFmtId="0" fontId="35" fillId="2" borderId="6" xfId="2" applyFont="1" applyFill="1" applyBorder="1" applyAlignment="1">
      <alignment vertical="center" textRotation="90"/>
    </xf>
    <xf numFmtId="0" fontId="36" fillId="2" borderId="5" xfId="2" applyFont="1" applyFill="1" applyBorder="1" applyAlignment="1">
      <alignment vertical="center"/>
    </xf>
    <xf numFmtId="0" fontId="37" fillId="0" borderId="9" xfId="0" applyFont="1" applyBorder="1" applyAlignment="1">
      <alignment horizontal="left" vertical="center" indent="2"/>
    </xf>
    <xf numFmtId="0" fontId="32" fillId="2" borderId="9" xfId="1" applyFont="1" applyFill="1" applyBorder="1" applyAlignment="1">
      <alignment horizontal="center" vertical="center"/>
    </xf>
    <xf numFmtId="0" fontId="35" fillId="2" borderId="2" xfId="2" applyFont="1" applyFill="1" applyBorder="1" applyAlignment="1">
      <alignment vertical="center" textRotation="90"/>
    </xf>
    <xf numFmtId="0" fontId="35" fillId="2" borderId="0" xfId="2" applyFont="1" applyFill="1" applyAlignment="1">
      <alignment vertical="center"/>
    </xf>
    <xf numFmtId="0" fontId="23" fillId="2" borderId="0" xfId="0" applyFont="1" applyFill="1" applyAlignment="1">
      <alignment vertical="center"/>
    </xf>
    <xf numFmtId="0" fontId="23" fillId="0" borderId="0" xfId="0" applyFont="1" applyAlignment="1">
      <alignment horizontal="left"/>
    </xf>
    <xf numFmtId="181" fontId="23" fillId="0" borderId="0" xfId="0" applyNumberFormat="1" applyFont="1"/>
    <xf numFmtId="0" fontId="28" fillId="2" borderId="0" xfId="0" applyFont="1" applyFill="1"/>
    <xf numFmtId="181" fontId="28" fillId="2" borderId="0" xfId="0" applyNumberFormat="1" applyFont="1" applyFill="1"/>
    <xf numFmtId="0" fontId="38" fillId="2" borderId="1" xfId="0" applyFont="1" applyFill="1" applyBorder="1" applyAlignment="1">
      <alignment vertical="center"/>
    </xf>
    <xf numFmtId="0" fontId="35" fillId="2" borderId="3" xfId="2" applyFont="1" applyFill="1" applyBorder="1" applyAlignment="1">
      <alignment vertical="center" textRotation="90"/>
    </xf>
    <xf numFmtId="0" fontId="38" fillId="2" borderId="8" xfId="0" applyFont="1" applyFill="1" applyBorder="1" applyAlignment="1">
      <alignment vertical="center"/>
    </xf>
    <xf numFmtId="0" fontId="23" fillId="2" borderId="2" xfId="0" applyFont="1" applyFill="1" applyBorder="1"/>
    <xf numFmtId="0" fontId="23" fillId="2" borderId="0" xfId="0" applyFont="1" applyFill="1" applyAlignment="1">
      <alignment horizontal="center" vertical="center"/>
    </xf>
    <xf numFmtId="0" fontId="32" fillId="2" borderId="1" xfId="1" applyFont="1" applyFill="1" applyBorder="1" applyAlignment="1">
      <alignment vertical="center"/>
    </xf>
    <xf numFmtId="0" fontId="32" fillId="2" borderId="3" xfId="1" applyFont="1" applyFill="1" applyBorder="1" applyAlignment="1">
      <alignment vertical="center"/>
    </xf>
    <xf numFmtId="0" fontId="23" fillId="2" borderId="1" xfId="0" applyFont="1" applyFill="1" applyBorder="1" applyAlignment="1">
      <alignment vertical="center"/>
    </xf>
    <xf numFmtId="10" fontId="23" fillId="2" borderId="0" xfId="0" applyNumberFormat="1" applyFont="1" applyFill="1"/>
    <xf numFmtId="0" fontId="29" fillId="0" borderId="0" xfId="0" applyFont="1"/>
    <xf numFmtId="0" fontId="29" fillId="2" borderId="0" xfId="0" applyFont="1" applyFill="1"/>
    <xf numFmtId="0" fontId="23" fillId="0" borderId="15" xfId="0" applyFont="1" applyBorder="1"/>
    <xf numFmtId="181" fontId="23" fillId="0" borderId="15" xfId="0" applyNumberFormat="1" applyFont="1" applyBorder="1"/>
    <xf numFmtId="0" fontId="37" fillId="0" borderId="0" xfId="0" applyFont="1" applyAlignment="1">
      <alignment vertical="center"/>
    </xf>
    <xf numFmtId="0" fontId="40" fillId="0" borderId="0" xfId="0" pivotButton="1" applyFont="1"/>
    <xf numFmtId="181" fontId="40" fillId="0" borderId="0" xfId="0" applyNumberFormat="1" applyFont="1"/>
    <xf numFmtId="181" fontId="41" fillId="0" borderId="11" xfId="0" applyNumberFormat="1" applyFont="1" applyBorder="1"/>
    <xf numFmtId="0" fontId="40" fillId="0" borderId="0" xfId="0" applyFont="1" applyAlignment="1">
      <alignment horizontal="left"/>
    </xf>
    <xf numFmtId="0" fontId="41" fillId="0" borderId="11" xfId="0" applyFont="1" applyBorder="1" applyAlignment="1">
      <alignment horizontal="left"/>
    </xf>
    <xf numFmtId="0" fontId="40" fillId="0" borderId="0" xfId="0" applyFont="1"/>
    <xf numFmtId="0" fontId="29" fillId="2" borderId="0" xfId="0" applyFont="1" applyFill="1" applyAlignment="1">
      <alignment horizontal="center"/>
    </xf>
    <xf numFmtId="0" fontId="33" fillId="2" borderId="1" xfId="1" applyFont="1" applyFill="1" applyBorder="1" applyAlignment="1">
      <alignment horizontal="center" vertical="center"/>
    </xf>
    <xf numFmtId="0" fontId="29" fillId="2" borderId="5" xfId="0" applyFont="1" applyFill="1" applyBorder="1" applyAlignment="1">
      <alignment horizontal="center"/>
    </xf>
    <xf numFmtId="0" fontId="38" fillId="2" borderId="0" xfId="0" applyFont="1" applyFill="1" applyAlignment="1">
      <alignment horizontal="left" vertical="center" indent="2"/>
    </xf>
    <xf numFmtId="0" fontId="38" fillId="2" borderId="7" xfId="0" applyFont="1" applyFill="1" applyBorder="1" applyAlignment="1">
      <alignment horizontal="left" vertical="center" indent="2"/>
    </xf>
    <xf numFmtId="181" fontId="23" fillId="2" borderId="0" xfId="0" applyNumberFormat="1" applyFont="1" applyFill="1" applyAlignment="1">
      <alignment vertical="center"/>
    </xf>
    <xf numFmtId="0" fontId="38" fillId="2" borderId="4" xfId="0" applyFont="1" applyFill="1" applyBorder="1" applyAlignment="1">
      <alignment horizontal="left" vertical="center" indent="2"/>
    </xf>
    <xf numFmtId="181" fontId="23" fillId="2" borderId="5" xfId="0" applyNumberFormat="1" applyFont="1" applyFill="1" applyBorder="1" applyAlignment="1">
      <alignment vertical="center"/>
    </xf>
    <xf numFmtId="0" fontId="38" fillId="2" borderId="5" xfId="0" applyFont="1" applyFill="1" applyBorder="1" applyAlignment="1">
      <alignment horizontal="left" vertical="center" wrapText="1" indent="2"/>
    </xf>
    <xf numFmtId="0" fontId="38" fillId="2" borderId="0" xfId="0" applyFont="1" applyFill="1" applyAlignment="1">
      <alignment horizontal="left" vertical="center" wrapText="1" indent="2"/>
    </xf>
    <xf numFmtId="0" fontId="23" fillId="2" borderId="0" xfId="0" applyFont="1" applyFill="1" applyAlignment="1">
      <alignment horizontal="center"/>
    </xf>
    <xf numFmtId="0" fontId="31" fillId="2" borderId="1" xfId="3" applyFont="1" applyFill="1" applyBorder="1" applyAlignment="1">
      <alignment horizontal="center" vertical="center"/>
    </xf>
    <xf numFmtId="0" fontId="30" fillId="2" borderId="1" xfId="1" applyFont="1" applyFill="1" applyBorder="1" applyAlignment="1">
      <alignment horizontal="left" vertical="center" indent="1"/>
    </xf>
    <xf numFmtId="0" fontId="30" fillId="0" borderId="0" xfId="1" applyFont="1" applyAlignment="1">
      <alignment horizontal="left" vertical="center"/>
    </xf>
    <xf numFmtId="0" fontId="31" fillId="0" borderId="0" xfId="3" applyFont="1" applyAlignment="1">
      <alignment horizontal="center"/>
    </xf>
  </cellXfs>
  <cellStyles count="49">
    <cellStyle name="20% - 輔色1" xfId="26" builtinId="30" customBuiltin="1"/>
    <cellStyle name="20% - 輔色2" xfId="30" builtinId="34" customBuiltin="1"/>
    <cellStyle name="20% - 輔色3" xfId="34" builtinId="38" customBuiltin="1"/>
    <cellStyle name="20% - 輔色4" xfId="38" builtinId="42" customBuiltin="1"/>
    <cellStyle name="20% - 輔色5" xfId="42" builtinId="46" customBuiltin="1"/>
    <cellStyle name="20% - 輔色6" xfId="46" builtinId="50" customBuiltin="1"/>
    <cellStyle name="40% - 輔色1" xfId="27" builtinId="31" customBuiltin="1"/>
    <cellStyle name="40% - 輔色2" xfId="31" builtinId="35" customBuiltin="1"/>
    <cellStyle name="40% - 輔色3" xfId="35" builtinId="39" customBuiltin="1"/>
    <cellStyle name="40% - 輔色4" xfId="39" builtinId="43" customBuiltin="1"/>
    <cellStyle name="40% - 輔色5" xfId="43" builtinId="47" customBuiltin="1"/>
    <cellStyle name="40% - 輔色6" xfId="47" builtinId="51" customBuiltin="1"/>
    <cellStyle name="60% - 輔色1" xfId="28" builtinId="32" customBuiltin="1"/>
    <cellStyle name="60% - 輔色2" xfId="32" builtinId="36" customBuiltin="1"/>
    <cellStyle name="60% - 輔色3" xfId="36" builtinId="40" customBuiltin="1"/>
    <cellStyle name="60% - 輔色4" xfId="40" builtinId="44" customBuiltin="1"/>
    <cellStyle name="60% - 輔色5" xfId="44" builtinId="48" customBuiltin="1"/>
    <cellStyle name="60% - 輔色6" xfId="48" builtinId="52" customBuiltin="1"/>
    <cellStyle name="一般" xfId="0" builtinId="0" customBuiltin="1"/>
    <cellStyle name="千分位" xfId="6" builtinId="3" customBuiltin="1"/>
    <cellStyle name="千分位[0]" xfId="7" builtinId="6" customBuiltin="1"/>
    <cellStyle name="已瀏覽過的超連結" xfId="5" builtinId="9" customBuiltin="1"/>
    <cellStyle name="中等" xfId="15" builtinId="28" customBuiltin="1"/>
    <cellStyle name="合計" xfId="24" builtinId="25" customBuiltin="1"/>
    <cellStyle name="好" xfId="13" builtinId="26" customBuiltin="1"/>
    <cellStyle name="百分比" xfId="10" builtinId="5" customBuiltin="1"/>
    <cellStyle name="計算方式" xfId="18" builtinId="22" customBuiltin="1"/>
    <cellStyle name="貨幣" xfId="8" builtinId="4" customBuiltin="1"/>
    <cellStyle name="貨幣 [0]" xfId="9" builtinId="7" customBuiltin="1"/>
    <cellStyle name="連結的儲存格" xfId="19" builtinId="24" customBuiltin="1"/>
    <cellStyle name="備註" xfId="22" builtinId="10" customBuiltin="1"/>
    <cellStyle name="超連結" xfId="3" builtinId="8" customBuiltin="1"/>
    <cellStyle name="說明文字" xfId="23" builtinId="53" customBuiltin="1"/>
    <cellStyle name="輔色1" xfId="25" builtinId="29" customBuiltin="1"/>
    <cellStyle name="輔色2" xfId="29" builtinId="33" customBuiltin="1"/>
    <cellStyle name="輔色3" xfId="33" builtinId="37" customBuiltin="1"/>
    <cellStyle name="輔色4" xfId="37" builtinId="41" customBuiltin="1"/>
    <cellStyle name="輔色5" xfId="41" builtinId="45" customBuiltin="1"/>
    <cellStyle name="輔色6" xfId="45" builtinId="49" customBuiltin="1"/>
    <cellStyle name="標題" xfId="1" builtinId="15" customBuiltin="1"/>
    <cellStyle name="標題 1" xfId="2" builtinId="16" customBuiltin="1"/>
    <cellStyle name="標題 2" xfId="4" builtinId="17" customBuiltin="1"/>
    <cellStyle name="標題 3" xfId="11" builtinId="18" customBuiltin="1"/>
    <cellStyle name="標題 4" xfId="12" builtinId="19" customBuiltin="1"/>
    <cellStyle name="輸入" xfId="16" builtinId="20" customBuiltin="1"/>
    <cellStyle name="輸出" xfId="17" builtinId="21" customBuiltin="1"/>
    <cellStyle name="檢查儲存格" xfId="20" builtinId="23" customBuiltin="1"/>
    <cellStyle name="壞" xfId="14" builtinId="27" customBuiltin="1"/>
    <cellStyle name="警告文字" xfId="21" builtinId="11" customBuiltin="1"/>
  </cellStyles>
  <dxfs count="97">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font>
        <name val="Microsoft JhengHei UI"/>
        <scheme val="none"/>
      </font>
    </dxf>
    <dxf>
      <numFmt numFmtId="181" formatCode="&quot;NT$&quot;#,##0_);\(&quot;NT$&quot;#,##0\)"/>
    </dxf>
    <dxf>
      <numFmt numFmtId="181" formatCode="&quot;NT$&quot;#,##0_);\(&quot;NT$&quot;#,##0\)"/>
    </dxf>
    <dxf>
      <font>
        <name val="Microsoft JhengHei UI"/>
        <charset val="136"/>
        <scheme val="none"/>
      </font>
    </dxf>
    <dxf>
      <font>
        <name val="Microsoft JhengHei UI"/>
        <charset val="136"/>
        <scheme val="none"/>
      </font>
    </dxf>
    <dxf>
      <font>
        <name val="Microsoft JhengHei UI"/>
        <charset val="136"/>
        <scheme val="none"/>
      </font>
    </dxf>
    <dxf>
      <font>
        <name val="Microsoft JhengHei UI"/>
        <charset val="136"/>
        <scheme val="none"/>
      </font>
    </dxf>
    <dxf>
      <font>
        <name val="Microsoft JhengHei UI"/>
        <charset val="136"/>
        <scheme val="none"/>
      </font>
    </dxf>
    <dxf>
      <font>
        <name val="Microsoft JhengHei UI"/>
        <charset val="136"/>
        <scheme val="none"/>
      </font>
    </dxf>
    <dxf>
      <font>
        <i val="0"/>
      </font>
    </dxf>
    <dxf>
      <font>
        <i val="0"/>
      </font>
    </dxf>
    <dxf>
      <font>
        <i val="0"/>
      </font>
    </dxf>
    <dxf>
      <font>
        <i val="0"/>
      </font>
    </dxf>
    <dxf>
      <font>
        <i val="0"/>
      </font>
    </dxf>
    <dxf>
      <font>
        <i val="0"/>
      </font>
    </dxf>
    <dxf>
      <alignment horizontal="right"/>
    </dxf>
    <dxf>
      <font>
        <color theme="4" tint="-0.499984740745262"/>
        <charset val="136"/>
      </font>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charset val="136"/>
      </font>
      <border>
        <left style="thin">
          <color theme="4" tint="-0.499984740745262"/>
        </left>
        <right style="thin">
          <color theme="4" tint="-0.499984740745262"/>
        </right>
        <top style="thin">
          <color theme="4" tint="-0.499984740745262"/>
        </top>
        <bottom style="thin">
          <color theme="4" tint="-0.499984740745262"/>
        </bottom>
      </border>
    </dxf>
    <dxf>
      <border>
        <right style="thin">
          <color theme="4" tint="-0.499984740745262"/>
        </right>
      </border>
    </dxf>
    <dxf>
      <font>
        <i val="0"/>
        <strike val="0"/>
        <outline val="0"/>
        <shadow val="0"/>
        <u val="none"/>
        <vertAlign val="baseline"/>
        <sz val="10"/>
        <name val="Microsoft JhengHei UI"/>
        <family val="2"/>
        <charset val="136"/>
        <scheme val="none"/>
      </font>
    </dxf>
    <dxf>
      <font>
        <i val="0"/>
        <strike val="0"/>
        <outline val="0"/>
        <shadow val="0"/>
        <u val="none"/>
        <vertAlign val="baseline"/>
        <sz val="10"/>
        <name val="Microsoft JhengHei UI"/>
        <family val="2"/>
        <charset val="136"/>
        <scheme val="none"/>
      </font>
    </dxf>
    <dxf>
      <font>
        <b val="0"/>
        <i val="0"/>
        <strike val="0"/>
        <outline val="0"/>
        <shadow val="0"/>
        <u val="none"/>
        <vertAlign val="baseline"/>
        <sz val="10"/>
        <color theme="1"/>
        <name val="Microsoft JhengHei UI"/>
        <family val="2"/>
        <charset val="136"/>
        <scheme val="none"/>
      </font>
    </dxf>
    <dxf>
      <font>
        <i val="0"/>
      </font>
    </dxf>
    <dxf>
      <font>
        <i val="0"/>
      </font>
    </dxf>
    <dxf>
      <font>
        <i val="0"/>
      </font>
    </dxf>
    <dxf>
      <font>
        <i val="0"/>
      </font>
    </dxf>
    <dxf>
      <font>
        <i val="0"/>
      </font>
    </dxf>
    <dxf>
      <font>
        <i val="0"/>
      </font>
    </dxf>
    <dxf>
      <font>
        <name val="Microsoft JhengHei UI"/>
        <charset val="136"/>
        <scheme val="none"/>
      </font>
    </dxf>
    <dxf>
      <font>
        <name val="Microsoft JhengHei UI"/>
        <charset val="136"/>
        <scheme val="none"/>
      </font>
    </dxf>
    <dxf>
      <font>
        <name val="Microsoft JhengHei UI"/>
        <charset val="136"/>
        <scheme val="none"/>
      </font>
    </dxf>
    <dxf>
      <font>
        <name val="Microsoft JhengHei UI"/>
        <charset val="136"/>
        <scheme val="none"/>
      </font>
    </dxf>
    <dxf>
      <font>
        <name val="Microsoft JhengHei UI"/>
        <charset val="136"/>
        <scheme val="none"/>
      </font>
    </dxf>
    <dxf>
      <font>
        <name val="Microsoft JhengHei UI"/>
        <charset val="136"/>
        <scheme val="none"/>
      </font>
    </dxf>
    <dxf>
      <numFmt numFmtId="181" formatCode="&quot;NT$&quot;#,##0_);\(&quot;NT$&quot;#,##0\)"/>
    </dxf>
    <dxf>
      <numFmt numFmtId="181" formatCode="&quot;NT$&quot;#,##0_);\(&quot;NT$&quot;#,##0\)"/>
    </dxf>
    <dxf>
      <font>
        <name val="Microsoft JhengHei UI"/>
        <scheme val="none"/>
      </font>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numFmt numFmtId="181" formatCode="&quot;NT$&quot;#,##0_);\(&quot;NT$&quot;#,##0\)"/>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font>
        <b val="0"/>
        <i val="0"/>
        <strike val="0"/>
        <condense val="0"/>
        <extend val="0"/>
        <outline val="0"/>
        <shadow val="0"/>
        <u val="none"/>
        <vertAlign val="baseline"/>
        <sz val="10"/>
        <color theme="1"/>
        <name val="Microsoft JhengHei UI"/>
        <family val="2"/>
        <charset val="136"/>
        <scheme val="none"/>
      </font>
      <numFmt numFmtId="181" formatCode="&quot;NT$&quot;#,##0_);\(&quot;NT$&quot;#,##0\)"/>
      <border diagonalUp="0" diagonalDown="0" outline="0">
        <left/>
        <right/>
        <top style="double">
          <color theme="4" tint="-0.499984740745262"/>
        </top>
        <bottom style="thin">
          <color theme="4" tint="-0.499984740745262"/>
        </bottom>
      </border>
    </dxf>
    <dxf>
      <font>
        <strike val="0"/>
        <outline val="0"/>
        <shadow val="0"/>
        <vertAlign val="baseline"/>
        <name val="Microsoft JhengHei UI"/>
        <family val="2"/>
        <charset val="136"/>
        <scheme val="none"/>
      </font>
    </dxf>
    <dxf>
      <font>
        <b val="0"/>
        <i val="0"/>
        <strike val="0"/>
        <condense val="0"/>
        <extend val="0"/>
        <outline val="0"/>
        <shadow val="0"/>
        <u val="none"/>
        <vertAlign val="baseline"/>
        <sz val="10"/>
        <color theme="1"/>
        <name val="Microsoft JhengHei UI"/>
        <family val="2"/>
        <charset val="136"/>
        <scheme val="none"/>
      </font>
      <numFmt numFmtId="181" formatCode="&quot;NT$&quot;#,##0_);\(&quot;NT$&quot;#,##0\)"/>
      <border diagonalUp="0" diagonalDown="0" outline="0">
        <left/>
        <right/>
        <top style="double">
          <color theme="4" tint="-0.499984740745262"/>
        </top>
        <bottom style="thin">
          <color theme="4" tint="-0.499984740745262"/>
        </bottom>
      </border>
    </dxf>
    <dxf>
      <font>
        <strike val="0"/>
        <outline val="0"/>
        <shadow val="0"/>
        <vertAlign val="baseline"/>
        <name val="Microsoft JhengHei UI"/>
        <family val="2"/>
        <charset val="136"/>
        <scheme val="none"/>
      </font>
    </dxf>
    <dxf>
      <font>
        <b val="0"/>
        <i val="0"/>
        <strike val="0"/>
        <condense val="0"/>
        <extend val="0"/>
        <outline val="0"/>
        <shadow val="0"/>
        <u val="none"/>
        <vertAlign val="baseline"/>
        <sz val="10"/>
        <color theme="1"/>
        <name val="Microsoft JhengHei UI"/>
        <family val="2"/>
        <charset val="136"/>
        <scheme val="none"/>
      </font>
      <numFmt numFmtId="181" formatCode="&quot;NT$&quot;#,##0_);\(&quot;NT$&quot;#,##0\)"/>
      <border diagonalUp="0" diagonalDown="0" outline="0">
        <left/>
        <right/>
        <top style="double">
          <color theme="4" tint="-0.499984740745262"/>
        </top>
        <bottom style="thin">
          <color theme="4" tint="-0.499984740745262"/>
        </bottom>
      </border>
    </dxf>
    <dxf>
      <font>
        <strike val="0"/>
        <outline val="0"/>
        <shadow val="0"/>
        <vertAlign val="baseline"/>
        <name val="Microsoft JhengHei UI"/>
        <family val="2"/>
        <charset val="136"/>
        <scheme val="none"/>
      </font>
    </dxf>
    <dxf>
      <font>
        <b val="0"/>
        <i val="0"/>
        <strike val="0"/>
        <condense val="0"/>
        <extend val="0"/>
        <outline val="0"/>
        <shadow val="0"/>
        <u val="none"/>
        <vertAlign val="baseline"/>
        <sz val="10"/>
        <color theme="1"/>
        <name val="Microsoft JhengHei UI"/>
        <family val="2"/>
        <charset val="136"/>
        <scheme val="none"/>
      </font>
      <numFmt numFmtId="181" formatCode="&quot;NT$&quot;#,##0_);\(&quot;NT$&quot;#,##0\)"/>
      <border diagonalUp="0" diagonalDown="0" outline="0">
        <left/>
        <right/>
        <top style="double">
          <color theme="4" tint="-0.499984740745262"/>
        </top>
        <bottom style="thin">
          <color theme="4" tint="-0.499984740745262"/>
        </bottom>
      </border>
    </dxf>
    <dxf>
      <font>
        <strike val="0"/>
        <outline val="0"/>
        <shadow val="0"/>
        <vertAlign val="baseline"/>
        <name val="Microsoft JhengHei UI"/>
        <family val="2"/>
        <charset val="136"/>
        <scheme val="none"/>
      </font>
    </dxf>
    <dxf>
      <font>
        <b val="0"/>
        <i val="0"/>
        <strike val="0"/>
        <condense val="0"/>
        <extend val="0"/>
        <outline val="0"/>
        <shadow val="0"/>
        <u val="none"/>
        <vertAlign val="baseline"/>
        <sz val="10"/>
        <color theme="1"/>
        <name val="Microsoft JhengHei UI"/>
        <family val="2"/>
        <charset val="136"/>
        <scheme val="none"/>
      </font>
      <border diagonalUp="0" diagonalDown="0" outline="0">
        <left/>
        <right/>
        <top style="double">
          <color theme="4" tint="-0.499984740745262"/>
        </top>
        <bottom style="thin">
          <color theme="4" tint="-0.499984740745262"/>
        </bottom>
      </border>
    </dxf>
    <dxf>
      <font>
        <strike val="0"/>
        <outline val="0"/>
        <shadow val="0"/>
        <vertAlign val="baseline"/>
        <name val="Microsoft JhengHei UI"/>
        <family val="2"/>
        <charset val="136"/>
        <scheme val="none"/>
      </font>
    </dxf>
    <dxf>
      <font>
        <b val="0"/>
        <i val="0"/>
        <strike val="0"/>
        <condense val="0"/>
        <extend val="0"/>
        <outline val="0"/>
        <shadow val="0"/>
        <u val="none"/>
        <vertAlign val="baseline"/>
        <sz val="10"/>
        <color theme="1"/>
        <name val="Microsoft JhengHei UI"/>
        <family val="2"/>
        <charset val="136"/>
        <scheme val="none"/>
      </font>
      <border diagonalUp="0" diagonalDown="0" outline="0">
        <left/>
        <right/>
        <top style="double">
          <color theme="4" tint="-0.499984740745262"/>
        </top>
        <bottom style="thin">
          <color theme="4" tint="-0.499984740745262"/>
        </bottom>
      </border>
    </dxf>
    <dxf>
      <font>
        <strike val="0"/>
        <outline val="0"/>
        <shadow val="0"/>
        <vertAlign val="baseline"/>
        <name val="Microsoft JhengHei UI"/>
        <family val="2"/>
        <charset val="136"/>
        <scheme val="none"/>
      </font>
    </dxf>
    <dxf>
      <border>
        <top style="double">
          <color theme="4" tint="-0.499984740745262"/>
        </top>
      </border>
    </dxf>
    <dxf>
      <font>
        <b val="0"/>
        <i val="0"/>
        <strike val="0"/>
        <outline val="0"/>
        <shadow val="0"/>
        <u val="none"/>
        <vertAlign val="baseline"/>
        <sz val="10"/>
        <color theme="1"/>
        <name val="Microsoft JhengHei UI"/>
        <family val="2"/>
        <charset val="136"/>
        <scheme val="none"/>
      </font>
    </dxf>
    <dxf>
      <font>
        <strike val="0"/>
        <outline val="0"/>
        <shadow val="0"/>
        <vertAlign val="baseline"/>
        <name val="Microsoft JhengHei UI"/>
        <family val="2"/>
        <charset val="136"/>
        <scheme val="none"/>
      </font>
    </dxf>
    <dxf>
      <font>
        <strike val="0"/>
        <outline val="0"/>
        <shadow val="0"/>
        <u val="none"/>
        <vertAlign val="baseline"/>
        <sz val="10"/>
        <color theme="1"/>
        <name val="Microsoft JhengHei UI"/>
        <family val="2"/>
        <charset val="136"/>
        <scheme val="none"/>
      </font>
    </dxf>
    <dxf>
      <font>
        <color rgb="FFFF0000"/>
      </font>
    </dxf>
    <dxf>
      <border>
        <right style="thin">
          <color theme="4" tint="-0.499984740745262"/>
        </right>
      </border>
    </dxf>
    <dxf>
      <font>
        <color theme="4" tint="-0.499984740745262"/>
        <charset val="136"/>
      </font>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charset val="136"/>
      </font>
      <border>
        <left style="thin">
          <color theme="4" tint="-0.499984740745262"/>
        </left>
        <right style="thin">
          <color theme="4" tint="-0.499984740745262"/>
        </right>
        <top style="thin">
          <color theme="4" tint="-0.499984740745262"/>
        </top>
        <bottom style="thin">
          <color theme="4" tint="-0.499984740745262"/>
        </bottom>
      </border>
    </dxf>
    <dxf>
      <alignment horizontal="right"/>
    </dxf>
    <dxf>
      <fill>
        <patternFill>
          <bgColor theme="4" tint="0.79998168889431442"/>
        </patternFill>
      </fill>
    </dxf>
    <dxf>
      <font>
        <b/>
        <i val="0"/>
        <color theme="4" tint="-0.499984740745262"/>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Microsoft JhengHei UI"/>
        <family val="2"/>
        <charset val="136"/>
        <scheme val="none"/>
      </font>
      <border>
        <vertical/>
        <horizontal/>
      </border>
    </dxf>
    <dxf>
      <font>
        <color theme="1"/>
      </font>
      <border>
        <vertical/>
        <horizontal/>
      </border>
    </dxf>
  </dxfs>
  <tableStyles count="3" defaultTableStyle="TableStyleMedium2" defaultPivotStyle="Family Budget PivotTable">
    <tableStyle name="Family Budget" pivot="0" table="0" count="10" xr9:uid="{00000000-0011-0000-FFFF-FFFF00000000}">
      <tableStyleElement type="wholeTable" dxfId="96"/>
      <tableStyleElement type="headerRow" dxfId="95"/>
    </tableStyle>
    <tableStyle name="Family Budget PivotTable" table="0" count="5" xr9:uid="{00000000-0011-0000-FFFF-FFFF01000000}">
      <tableStyleElement type="wholeTable" dxfId="94"/>
      <tableStyleElement type="headerRow" dxfId="93"/>
      <tableStyleElement type="totalRow" dxfId="92"/>
      <tableStyleElement type="firstRowStripe" dxfId="91"/>
      <tableStyleElement type="pageFieldLabels" dxfId="90"/>
    </tableStyle>
    <tableStyle name="Family Budget Table Style" pivot="0" count="4" xr9:uid="{00000000-0011-0000-FFFF-FFFF02000000}">
      <tableStyleElement type="wholeTable" dxfId="89"/>
      <tableStyleElement type="headerRow" dxfId="88"/>
      <tableStyleElement type="totalRow" dxfId="87"/>
      <tableStyleElement type="firstRowStripe" dxfId="86"/>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[Office_29443249_TF16410230.xltx]其他資料!預算摘要</c:name>
    <c:fmtId val="2"/>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zh-TW"/>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zh-TW"/>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3"/>
        <c:dLbl>
          <c:idx val="0"/>
          <c:layout>
            <c:manualLayout>
              <c:x val="-6.6465571967647838E-2"/>
              <c:y val="-0.11580307762635902"/>
            </c:manualLayout>
          </c:layout>
          <c:spPr>
            <a:noFill/>
            <a:ln>
              <a:noFill/>
            </a:ln>
            <a:effectLst/>
          </c:spPr>
          <c:txPr>
            <a:bodyPr wrap="square" lIns="38100" tIns="19050" rIns="38100" bIns="19050" anchor="ctr">
              <a:spAutoFit/>
            </a:bodyPr>
            <a:lstStyle/>
            <a:p>
              <a:pPr>
                <a:defRPr/>
              </a:pPr>
              <a:endParaRPr lang="zh-TW"/>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dLbl>
          <c:idx val="0"/>
          <c:layout>
            <c:manualLayout>
              <c:x val="-3.9879343180588743E-2"/>
              <c:y val="-0.15440410350181213"/>
            </c:manualLayout>
          </c:layout>
          <c:spPr>
            <a:noFill/>
            <a:ln>
              <a:noFill/>
            </a:ln>
            <a:effectLst/>
          </c:spPr>
          <c:txPr>
            <a:bodyPr wrap="square" lIns="38100" tIns="19050" rIns="38100" bIns="19050" anchor="ctr">
              <a:spAutoFit/>
            </a:bodyPr>
            <a:lstStyle/>
            <a:p>
              <a:pPr>
                <a:defRPr/>
              </a:pPr>
              <a:endParaRPr lang="zh-TW"/>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dLbl>
          <c:idx val="0"/>
          <c:layout>
            <c:manualLayout>
              <c:x val="7.9758686361177403E-2"/>
              <c:y val="-3.4740923287907725E-2"/>
            </c:manualLayout>
          </c:layout>
          <c:spPr>
            <a:noFill/>
            <a:ln>
              <a:noFill/>
            </a:ln>
            <a:effectLst/>
          </c:spPr>
          <c:txPr>
            <a:bodyPr wrap="square" lIns="38100" tIns="19050" rIns="38100" bIns="19050" anchor="ctr">
              <a:spAutoFit/>
            </a:bodyPr>
            <a:lstStyle/>
            <a:p>
              <a:pPr>
                <a:defRPr/>
              </a:pPr>
              <a:endParaRPr lang="zh-TW"/>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dLbl>
          <c:idx val="0"/>
          <c:layout>
            <c:manualLayout>
              <c:x val="5.095693850853001E-2"/>
              <c:y val="0.16212430867690272"/>
            </c:manualLayout>
          </c:layout>
          <c:spPr>
            <a:noFill/>
            <a:ln>
              <a:noFill/>
            </a:ln>
            <a:effectLst/>
          </c:spPr>
          <c:txPr>
            <a:bodyPr wrap="square" lIns="38100" tIns="19050" rIns="38100" bIns="19050" anchor="ctr">
              <a:spAutoFit/>
            </a:bodyPr>
            <a:lstStyle/>
            <a:p>
              <a:pPr>
                <a:defRPr/>
              </a:pPr>
              <a:endParaRPr lang="zh-TW"/>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
        <c:dLbl>
          <c:idx val="0"/>
          <c:layout>
            <c:manualLayout>
              <c:x val="6.4250052902059498E-2"/>
              <c:y val="-0.1235232828014497"/>
            </c:manualLayout>
          </c:layout>
          <c:spPr>
            <a:noFill/>
            <a:ln>
              <a:noFill/>
            </a:ln>
            <a:effectLst/>
          </c:spPr>
          <c:txPr>
            <a:bodyPr wrap="square" lIns="38100" tIns="19050" rIns="38100" bIns="19050" anchor="ctr">
              <a:spAutoFit/>
            </a:bodyPr>
            <a:lstStyle/>
            <a:p>
              <a:pPr>
                <a:defRPr/>
              </a:pPr>
              <a:endParaRPr lang="zh-TW"/>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8"/>
        <c:dLbl>
          <c:idx val="0"/>
          <c:layout>
            <c:manualLayout>
              <c:x val="-4.4310381311765387E-2"/>
              <c:y val="6.9481846575815451E-2"/>
            </c:manualLayout>
          </c:layout>
          <c:spPr>
            <a:noFill/>
            <a:ln>
              <a:noFill/>
            </a:ln>
            <a:effectLst/>
          </c:spPr>
          <c:txPr>
            <a:bodyPr wrap="square" lIns="38100" tIns="19050" rIns="38100" bIns="19050" anchor="ctr">
              <a:spAutoFit/>
            </a:bodyPr>
            <a:lstStyle/>
            <a:p>
              <a:pPr>
                <a:defRPr/>
              </a:pPr>
              <a:endParaRPr lang="zh-TW"/>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9"/>
        <c:dLbl>
          <c:idx val="0"/>
          <c:layout>
            <c:manualLayout>
              <c:x val="-5.7603495705294792E-2"/>
              <c:y val="0.18914502678971984"/>
            </c:manualLayout>
          </c:layout>
          <c:spPr>
            <a:noFill/>
            <a:ln>
              <a:noFill/>
            </a:ln>
            <a:effectLst/>
          </c:spPr>
          <c:txPr>
            <a:bodyPr wrap="square" lIns="38100" tIns="19050" rIns="38100" bIns="19050" anchor="ctr">
              <a:spAutoFit/>
            </a:bodyPr>
            <a:lstStyle/>
            <a:p>
              <a:pPr>
                <a:defRPr/>
              </a:pPr>
              <a:endParaRPr lang="zh-TW"/>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其他資料!$C$2</c:f>
              <c:strCache>
                <c:ptCount val="1"/>
                <c:pt idx="0">
                  <c:v>合計</c:v>
                </c:pt>
              </c:strCache>
            </c:strRef>
          </c:tx>
          <c:spPr>
            <a:ln>
              <a:solidFill>
                <a:schemeClr val="bg1"/>
              </a:solidFill>
            </a:ln>
            <a:effectLst/>
          </c:spPr>
          <c:dLbls>
            <c:dLbl>
              <c:idx val="0"/>
              <c:layout>
                <c:manualLayout>
                  <c:x val="-6.6465571967647838E-2"/>
                  <c:y val="-0.1158030776263590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DF6-4112-A00A-B7204DFDABC0}"/>
                </c:ext>
              </c:extLst>
            </c:dLbl>
            <c:dLbl>
              <c:idx val="2"/>
              <c:layout>
                <c:manualLayout>
                  <c:x val="-3.9879343180588743E-2"/>
                  <c:y val="-0.154404103501812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DF6-4112-A00A-B7204DFDABC0}"/>
                </c:ext>
              </c:extLst>
            </c:dLbl>
            <c:dLbl>
              <c:idx val="4"/>
              <c:layout>
                <c:manualLayout>
                  <c:x val="7.9758686361177403E-2"/>
                  <c:y val="-3.474092328790772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DF6-4112-A00A-B7204DFDABC0}"/>
                </c:ext>
              </c:extLst>
            </c:dLbl>
            <c:dLbl>
              <c:idx val="5"/>
              <c:layout>
                <c:manualLayout>
                  <c:x val="5.095693850853001E-2"/>
                  <c:y val="0.1621243086769027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DF6-4112-A00A-B7204DFDABC0}"/>
                </c:ext>
              </c:extLst>
            </c:dLbl>
            <c:dLbl>
              <c:idx val="6"/>
              <c:layout>
                <c:manualLayout>
                  <c:x val="6.4250052902059498E-2"/>
                  <c:y val="-0.123523282801449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DF6-4112-A00A-B7204DFDABC0}"/>
                </c:ext>
              </c:extLst>
            </c:dLbl>
            <c:dLbl>
              <c:idx val="10"/>
              <c:layout>
                <c:manualLayout>
                  <c:x val="-4.4310381311765387E-2"/>
                  <c:y val="6.948184657581545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DF6-4112-A00A-B7204DFDABC0}"/>
                </c:ext>
              </c:extLst>
            </c:dLbl>
            <c:dLbl>
              <c:idx val="11"/>
              <c:layout>
                <c:manualLayout>
                  <c:x val="-5.7603495705294792E-2"/>
                  <c:y val="0.1891450267897198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DF6-4112-A00A-B7204DFDABC0}"/>
                </c:ext>
              </c:extLst>
            </c:dLbl>
            <c:spPr>
              <a:noFill/>
              <a:ln>
                <a:noFill/>
              </a:ln>
              <a:effectLst/>
            </c:spPr>
            <c:txPr>
              <a:bodyPr wrap="square" lIns="38100" tIns="19050" rIns="38100" bIns="19050" anchor="ctr">
                <a:spAutoFit/>
              </a:bodyPr>
              <a:lstStyle/>
              <a:p>
                <a:pPr>
                  <a:defRPr/>
                </a:pPr>
                <a:endParaRPr lang="zh-TW"/>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其他資料!$B$3:$B$15</c:f>
              <c:strCache>
                <c:ptCount val="12"/>
                <c:pt idx="0">
                  <c:v>子女</c:v>
                </c:pt>
                <c:pt idx="1">
                  <c:v>娛樂活動</c:v>
                </c:pt>
                <c:pt idx="2">
                  <c:v>食物</c:v>
                </c:pt>
                <c:pt idx="3">
                  <c:v>贈禮與慈善捐款</c:v>
                </c:pt>
                <c:pt idx="4">
                  <c:v>住宅</c:v>
                </c:pt>
                <c:pt idx="5">
                  <c:v>保險</c:v>
                </c:pt>
                <c:pt idx="6">
                  <c:v>貸款</c:v>
                </c:pt>
                <c:pt idx="7">
                  <c:v>個人保健</c:v>
                </c:pt>
                <c:pt idx="8">
                  <c:v>寵物</c:v>
                </c:pt>
                <c:pt idx="9">
                  <c:v>儲蓄或投資</c:v>
                </c:pt>
                <c:pt idx="10">
                  <c:v>稅金</c:v>
                </c:pt>
                <c:pt idx="11">
                  <c:v>交通</c:v>
                </c:pt>
              </c:strCache>
            </c:strRef>
          </c:cat>
          <c:val>
            <c:numRef>
              <c:f>其他資料!$C$3:$C$15</c:f>
              <c:numCache>
                <c:formatCode>"NT$"#,##0_);\("NT$"#,##0\)</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extLst>
            <c:ext xmlns:c16="http://schemas.microsoft.com/office/drawing/2014/chart" uri="{C3380CC4-5D6E-409C-BE32-E72D297353CC}">
              <c16:uniqueId val="{00000001-2DF6-4112-A00A-B7204DFDABC0}"/>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txPr>
    <a:bodyPr/>
    <a:lstStyle/>
    <a:p>
      <a:pPr>
        <a:defRPr>
          <a:latin typeface="Microsoft JhengHei UI" panose="020B0604030504040204" pitchFamily="34" charset="-120"/>
          <a:ea typeface="Microsoft JhengHei UI" panose="020B0604030504040204" pitchFamily="34" charset="-120"/>
        </a:defRPr>
      </a:pPr>
      <a:endParaRPr lang="zh-TW"/>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7599;&#26376;&#25903;&#20986;'!A1"/></Relationships>
</file>

<file path=xl/drawings/_rels/drawing2.xml.rels><?xml version="1.0" encoding="UTF-8" standalone="yes"?>
<Relationships xmlns="http://schemas.openxmlformats.org/package/2006/relationships"><Relationship Id="rId1" Type="http://schemas.openxmlformats.org/officeDocument/2006/relationships/hyperlink" Target="#'&#27599;&#26376;&#38928;&#31639;&#22577;&#34920;'!A1"/></Relationships>
</file>

<file path=xl/drawings/drawing1.xml><?xml version="1.0" encoding="utf-8"?>
<xdr:wsDr xmlns:xdr="http://schemas.openxmlformats.org/drawingml/2006/spreadsheetDrawing" xmlns:a="http://schemas.openxmlformats.org/drawingml/2006/main">
  <xdr:twoCellAnchor editAs="oneCell">
    <xdr:from>
      <xdr:col>5</xdr:col>
      <xdr:colOff>798148</xdr:colOff>
      <xdr:row>0</xdr:row>
      <xdr:rowOff>162009</xdr:rowOff>
    </xdr:from>
    <xdr:to>
      <xdr:col>7</xdr:col>
      <xdr:colOff>200528</xdr:colOff>
      <xdr:row>0</xdr:row>
      <xdr:rowOff>436329</xdr:rowOff>
    </xdr:to>
    <xdr:sp macro="" textlink="">
      <xdr:nvSpPr>
        <xdr:cNvPr id="3" name="輸入支出" descr="瀏覽按鈕以連至 [每月支出] 工作表">
          <a:hlinkClick xmlns:r="http://schemas.openxmlformats.org/officeDocument/2006/relationships" r:id="rId1" tooltip="選取以瀏覽至 [每月支出] 工作表"/>
          <a:extLst>
            <a:ext uri="{FF2B5EF4-FFF2-40B4-BE49-F238E27FC236}">
              <a16:creationId xmlns:a16="http://schemas.microsoft.com/office/drawing/2014/main" id="{00000000-0008-0000-0000-000003000000}"/>
            </a:ext>
          </a:extLst>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zh-tw" sz="1100">
              <a:solidFill>
                <a:schemeClr val="tx2"/>
              </a:solidFill>
              <a:latin typeface="Microsoft JhengHei UI" panose="020B0604030504040204" pitchFamily="34" charset="-120"/>
              <a:ea typeface="Microsoft JhengHei UI" panose="020B0604030504040204" pitchFamily="34" charset="-120"/>
              <a:cs typeface="+mn-cs"/>
            </a:rPr>
            <a:t>每月支出</a:t>
          </a:r>
        </a:p>
      </xdr:txBody>
    </xdr:sp>
    <xdr:clientData fPrintsWithSheet="0"/>
  </xdr:twoCellAnchor>
  <xdr:twoCellAnchor editAs="oneCell">
    <xdr:from>
      <xdr:col>8</xdr:col>
      <xdr:colOff>95247</xdr:colOff>
      <xdr:row>0</xdr:row>
      <xdr:rowOff>10584</xdr:rowOff>
    </xdr:from>
    <xdr:to>
      <xdr:col>8</xdr:col>
      <xdr:colOff>116414</xdr:colOff>
      <xdr:row>38</xdr:row>
      <xdr:rowOff>2117</xdr:rowOff>
    </xdr:to>
    <xdr:cxnSp macro="">
      <xdr:nvCxnSpPr>
        <xdr:cNvPr id="8" name="頁面分隔線" descr="頁面分隔線">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11</xdr:col>
      <xdr:colOff>885823</xdr:colOff>
      <xdr:row>0</xdr:row>
      <xdr:rowOff>85725</xdr:rowOff>
    </xdr:from>
    <xdr:to>
      <xdr:col>13</xdr:col>
      <xdr:colOff>1047732</xdr:colOff>
      <xdr:row>0</xdr:row>
      <xdr:rowOff>533400</xdr:rowOff>
    </xdr:to>
    <xdr:grpSp>
      <xdr:nvGrpSpPr>
        <xdr:cNvPr id="1027" name="小麥" descr="單枝綠色小麥稈">
          <a:extLst>
            <a:ext uri="{FF2B5EF4-FFF2-40B4-BE49-F238E27FC236}">
              <a16:creationId xmlns:a16="http://schemas.microsoft.com/office/drawing/2014/main" id="{00000000-0008-0000-0000-000003040000}"/>
            </a:ext>
          </a:extLst>
        </xdr:cNvPr>
        <xdr:cNvGrpSpPr>
          <a:grpSpLocks noChangeAspect="1"/>
        </xdr:cNvGrpSpPr>
      </xdr:nvGrpSpPr>
      <xdr:grpSpPr bwMode="auto">
        <a:xfrm>
          <a:off x="9982198" y="85725"/>
          <a:ext cx="2581259" cy="447675"/>
          <a:chOff x="1043" y="9"/>
          <a:chExt cx="271" cy="47"/>
        </a:xfrm>
        <a:solidFill>
          <a:schemeClr val="accent1"/>
        </a:solidFill>
      </xdr:grpSpPr>
      <xdr:sp macro="" textlink="">
        <xdr:nvSpPr>
          <xdr:cNvPr id="1029" name="手繪多邊形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手繪多邊形​​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手繪多邊形​​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手繪多邊形​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手繪多邊形​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手繪多邊形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手繪多邊形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手繪多邊形​​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手繪多邊形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手繪多邊形​​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手繪多邊形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手繪多邊形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手繪多邊形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手繪多邊形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手繪多邊形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手繪多邊形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手繪多邊形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手繪多邊形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手繪多邊形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手繪多邊形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手繪多邊形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手繪多邊形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手繪多邊形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手繪多邊形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手繪多邊形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手繪多邊形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手繪多邊形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手繪多邊形​​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手繪多邊形​​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手繪多邊形​​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手繪多邊形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手繪多邊形​​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手繪多邊形​​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手繪多邊形​​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手繪多邊形​​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手繪多邊形​​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手繪多邊形​​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手繪多邊形​​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手繪多邊形​​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手繪多邊形​​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手繪多邊形​​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editAs="oneCell">
    <xdr:from>
      <xdr:col>9</xdr:col>
      <xdr:colOff>9525</xdr:colOff>
      <xdr:row>8</xdr:row>
      <xdr:rowOff>66675</xdr:rowOff>
    </xdr:from>
    <xdr:to>
      <xdr:col>9</xdr:col>
      <xdr:colOff>752475</xdr:colOff>
      <xdr:row>34</xdr:row>
      <xdr:rowOff>38100</xdr:rowOff>
    </xdr:to>
    <xdr:grpSp>
      <xdr:nvGrpSpPr>
        <xdr:cNvPr id="1072" name="紅色三葉草" descr="色彩​​柔和的三葉草">
          <a:extLst>
            <a:ext uri="{FF2B5EF4-FFF2-40B4-BE49-F238E27FC236}">
              <a16:creationId xmlns:a16="http://schemas.microsoft.com/office/drawing/2014/main" id="{00000000-0008-0000-0000-000030040000}"/>
            </a:ext>
          </a:extLst>
        </xdr:cNvPr>
        <xdr:cNvGrpSpPr>
          <a:grpSpLocks noChangeAspect="1"/>
        </xdr:cNvGrpSpPr>
      </xdr:nvGrpSpPr>
      <xdr:grpSpPr bwMode="auto">
        <a:xfrm>
          <a:off x="6381750" y="2562225"/>
          <a:ext cx="742950" cy="4429125"/>
          <a:chOff x="665" y="286"/>
          <a:chExt cx="78" cy="465"/>
        </a:xfrm>
        <a:solidFill>
          <a:schemeClr val="accent1"/>
        </a:solidFill>
      </xdr:grpSpPr>
      <xdr:sp macro="" textlink="">
        <xdr:nvSpPr>
          <xdr:cNvPr id="1074" name="手繪多邊形​​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手繪多邊形​​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手繪多邊形​​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手繪多邊形​​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手繪多邊形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手繪多邊形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手繪多邊形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手繪多邊形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手繪多邊形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手繪多邊形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手繪多邊形​​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手繪多邊形​​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手繪多邊形​​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手繪多邊形​​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手繪多邊形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手繪多邊形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手繪多邊形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手繪多邊形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手繪多邊形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手繪多邊形​​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手繪多邊形​​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手繪多邊形​​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手繪多邊形​​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手繪多邊形​​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手繪多邊形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手繪多邊形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手繪多邊形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手繪多邊形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手繪多邊形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手繪多邊形​​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手繪多邊形​​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手繪多邊形​​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手繪多邊形​​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手繪多邊形​​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手繪多邊形​​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手繪多邊形​​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手繪多邊形​​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手繪多邊形​​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手繪多邊形​​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手繪多邊形​​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手繪多邊形​​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手繪多邊形​​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手繪多邊形​​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手繪多邊形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手繪多邊形​​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手繪多邊形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手繪多邊形​​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手繪多邊形​​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手繪多邊形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手繪多邊形​​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手繪多邊形​​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手繪多邊形​​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手繪多邊形​​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手繪多邊形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手繪多邊形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手繪多邊形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手繪多邊形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手繪多邊形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手繪多邊形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手繪多邊形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手繪多邊形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手繪多邊形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手繪多邊形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手繪多邊形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手繪多邊形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手繪多邊形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手繪多邊形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手繪多邊形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手繪多邊形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手繪多邊形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手繪多邊形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手繪多邊形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133349</xdr:colOff>
      <xdr:row>1</xdr:row>
      <xdr:rowOff>66676</xdr:rowOff>
    </xdr:from>
    <xdr:to>
      <xdr:col>14</xdr:col>
      <xdr:colOff>47625</xdr:colOff>
      <xdr:row>6</xdr:row>
      <xdr:rowOff>38101</xdr:rowOff>
    </xdr:to>
    <mc:AlternateContent xmlns:mc="http://schemas.openxmlformats.org/markup-compatibility/2006" xmlns:a14="http://schemas.microsoft.com/office/drawing/2010/main">
      <mc:Choice Requires="a14">
        <xdr:graphicFrame macro="">
          <xdr:nvGraphicFramePr>
            <xdr:cNvPr id="2" name="類別">
              <a:extLst>
                <a:ext uri="{FF2B5EF4-FFF2-40B4-BE49-F238E27FC236}">
                  <a16:creationId xmlns:a16="http://schemas.microsoft.com/office/drawing/2014/main" id="{85E8C382-48B7-4D24-9665-95E83B78B857}"/>
                </a:ext>
              </a:extLst>
            </xdr:cNvPr>
            <xdr:cNvGraphicFramePr/>
          </xdr:nvGraphicFramePr>
          <xdr:xfrm>
            <a:off x="0" y="0"/>
            <a:ext cx="0" cy="0"/>
          </xdr:xfrm>
          <a:graphic>
            <a:graphicData uri="http://schemas.microsoft.com/office/drawing/2010/slicer">
              <sle:slicer xmlns:sle="http://schemas.microsoft.com/office/drawing/2010/slicer" name="類別"/>
            </a:graphicData>
          </a:graphic>
        </xdr:graphicFrame>
      </mc:Choice>
      <mc:Fallback xmlns="">
        <xdr:sp macro="" textlink="">
          <xdr:nvSpPr>
            <xdr:cNvPr id="0" name=""/>
            <xdr:cNvSpPr>
              <a:spLocks noTextEdit="1"/>
            </xdr:cNvSpPr>
          </xdr:nvSpPr>
          <xdr:spPr>
            <a:xfrm>
              <a:off x="6505574" y="838201"/>
              <a:ext cx="6172201" cy="1123950"/>
            </a:xfrm>
            <a:prstGeom prst="rect">
              <a:avLst/>
            </a:prstGeom>
            <a:solidFill>
              <a:prstClr val="white"/>
            </a:solidFill>
            <a:ln w="1">
              <a:solidFill>
                <a:prstClr val="green"/>
              </a:solidFill>
            </a:ln>
          </xdr:spPr>
          <xdr:txBody>
            <a:bodyPr vertOverflow="clip" horzOverflow="clip"/>
            <a:lstStyle/>
            <a:p>
              <a:r>
                <a:rPr lang="zh-TW" altLang="en-US" sz="1100"/>
                <a:t>此圖案代表交叉分析篩選器。Excel 2010 或更新版本支援交叉分析篩選器。
如果圖案是在舊版 Excel 中修改，或如果活頁簿是在 Excel 2003 或較舊版本中儲存，則交叉分析篩選器無法使用。</a:t>
              </a:r>
            </a:p>
          </xdr:txBody>
        </xdr:sp>
      </mc:Fallback>
    </mc:AlternateContent>
    <xdr:clientData/>
  </xdr:twoCellAnchor>
  <xdr:twoCellAnchor editAs="oneCell">
    <xdr:from>
      <xdr:col>1</xdr:col>
      <xdr:colOff>95250</xdr:colOff>
      <xdr:row>18</xdr:row>
      <xdr:rowOff>95250</xdr:rowOff>
    </xdr:from>
    <xdr:to>
      <xdr:col>7</xdr:col>
      <xdr:colOff>150641</xdr:colOff>
      <xdr:row>37</xdr:row>
      <xdr:rowOff>127768</xdr:rowOff>
    </xdr:to>
    <xdr:graphicFrame macro="">
      <xdr:nvGraphicFramePr>
        <xdr:cNvPr id="121" name="預算總覽" descr="依類別顯示支出百分比的圓形圖">
          <a:extLst>
            <a:ext uri="{FF2B5EF4-FFF2-40B4-BE49-F238E27FC236}">
              <a16:creationId xmlns:a16="http://schemas.microsoft.com/office/drawing/2014/main" id="{66CD916B-AAC0-42B4-95F3-058FFE6F2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21167</xdr:colOff>
      <xdr:row>0</xdr:row>
      <xdr:rowOff>114300</xdr:rowOff>
    </xdr:from>
    <xdr:to>
      <xdr:col>6</xdr:col>
      <xdr:colOff>1680972</xdr:colOff>
      <xdr:row>0</xdr:row>
      <xdr:rowOff>388620</xdr:rowOff>
    </xdr:to>
    <xdr:sp macro="" textlink="">
      <xdr:nvSpPr>
        <xdr:cNvPr id="3" name="預算表" descr="瀏覽按鈕以連至 [每月預算報表] 工作表">
          <a:hlinkClick xmlns:r="http://schemas.openxmlformats.org/officeDocument/2006/relationships" r:id="rId1" tooltip="選取以瀏覽至 [每月預算報表] 工作表"/>
          <a:extLst>
            <a:ext uri="{FF2B5EF4-FFF2-40B4-BE49-F238E27FC236}">
              <a16:creationId xmlns:a16="http://schemas.microsoft.com/office/drawing/2014/main" id="{00000000-0008-0000-0100-000003000000}"/>
            </a:ext>
          </a:extLst>
        </xdr:cNvPr>
        <xdr:cNvSpPr/>
      </xdr:nvSpPr>
      <xdr:spPr>
        <a:xfrm>
          <a:off x="7164917" y="114300"/>
          <a:ext cx="1659805"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zh-tw" sz="1100">
              <a:solidFill>
                <a:schemeClr val="tx2"/>
              </a:solidFill>
              <a:latin typeface="Microsoft JhengHei UI" panose="020B0604030504040204" pitchFamily="34" charset="-120"/>
              <a:ea typeface="Microsoft JhengHei UI" panose="020B0604030504040204" pitchFamily="34" charset="-120"/>
              <a:cs typeface="+mn-cs"/>
            </a:rPr>
            <a:t>每月預算報表</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0.679625115743" createdVersion="5" refreshedVersion="6" minRefreshableVersion="3" recordCount="59" xr:uid="{00000000-000A-0000-FFFF-FFFF04000000}">
  <cacheSource type="worksheet">
    <worksheetSource name="預算詳細資料"/>
  </cacheSource>
  <cacheFields count="6">
    <cacheField name="說明" numFmtId="0">
      <sharedItems count="56">
        <s v="課外活動"/>
        <s v="醫療"/>
        <s v="學校用品"/>
        <s v="學費"/>
        <s v="演唱會"/>
        <s v="舞臺劇"/>
        <s v="電影"/>
        <s v="音樂 (CD、下載等。)"/>
        <s v="體育活動"/>
        <s v="影片/DVD (購買)"/>
        <s v="影片/DVD (租金)"/>
        <s v="外食"/>
        <s v="雜貨"/>
        <s v="慈善捐款 1"/>
        <s v="慈善捐款 2"/>
        <s v="贈禮 1"/>
        <s v="贈禮 2"/>
        <s v="有線電視/衛星電視"/>
        <s v="電費"/>
        <s v="瓦斯費"/>
        <s v="居家清潔服務"/>
        <s v="保養"/>
        <s v="貸款或房租"/>
        <s v="天然氣/汽油"/>
        <s v="網路服務"/>
        <s v="電話 (行動電話)"/>
        <s v="電話 (家用)"/>
        <s v="日用品"/>
        <s v="廢棄物清理與回收"/>
        <s v="水費和汙水處理費"/>
        <s v="醫療險"/>
        <s v="住宅險"/>
        <s v="壽險"/>
        <s v="信用卡 1"/>
        <s v="信用卡 2"/>
        <s v="信用卡 3"/>
        <s v="個人貸款"/>
        <s v="助學貸款"/>
        <s v="服飾"/>
        <s v="乾洗"/>
        <s v="剪髮/美甲"/>
        <s v="健身房"/>
        <s v="食物"/>
        <s v="美容"/>
        <s v="玩具"/>
        <s v="投資帳戶"/>
        <s v="退休帳戶"/>
        <s v="聯邦稅"/>
        <s v="地方稅"/>
        <s v="州稅"/>
        <s v="公車/計程車費"/>
        <s v="油資"/>
        <s v="保險"/>
        <s v="牌照 "/>
        <s v="停車費"/>
        <s v="車輛相關費用"/>
      </sharedItems>
    </cacheField>
    <cacheField name="類別" numFmtId="0">
      <sharedItems count="12">
        <s v="子女"/>
        <s v="娛樂活動"/>
        <s v="食物"/>
        <s v="贈禮與慈善捐款"/>
        <s v="住宅"/>
        <s v="保險"/>
        <s v="貸款"/>
        <s v="個人保健"/>
        <s v="寵物"/>
        <s v="儲蓄或投資"/>
        <s v="稅金"/>
        <s v="交通"/>
      </sharedItems>
    </cacheField>
    <cacheField name="預估支出" numFmtId="181">
      <sharedItems containsString="0" containsBlank="1" containsNumber="1" containsInteger="1" minValue="0" maxValue="1700"/>
    </cacheField>
    <cacheField name="實際支出" numFmtId="181">
      <sharedItems containsString="0" containsBlank="1" containsNumber="1" containsInteger="1" minValue="20" maxValue="1700"/>
    </cacheField>
    <cacheField name="差額" numFmtId="181">
      <sharedItems containsSemiMixedTypes="0" containsString="0" containsNumber="1" containsInteger="1" minValue="-200" maxValue="200"/>
    </cacheField>
    <cacheField name="實際支出總覽" numFmtId="181">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預算摘要樞紐分析表" cacheId="4" applyNumberFormats="0" applyBorderFormats="0" applyFontFormats="0" applyPatternFormats="0" applyAlignmentFormats="0" applyWidthHeightFormats="1" dataCaption="數值" updatedVersion="6" minRefreshableVersion="3" itemPrintTitles="1" createdVersion="4" indent="0" outline="1" outlineData="1" multipleFieldFilters="0" rowHeaderCaption="類別">
  <location ref="K9:N34" firstHeaderRow="0" firstDataRow="1" firstDataCol="1"/>
  <pivotFields count="6">
    <pivotField axis="axisRow" showAll="0">
      <items count="57">
        <item x="50"/>
        <item x="23"/>
        <item x="27"/>
        <item x="29"/>
        <item x="11"/>
        <item x="19"/>
        <item x="48"/>
        <item x="49"/>
        <item x="17"/>
        <item x="31"/>
        <item x="37"/>
        <item x="45"/>
        <item x="55"/>
        <item x="20"/>
        <item x="38"/>
        <item x="51"/>
        <item x="44"/>
        <item x="21"/>
        <item x="52"/>
        <item x="33"/>
        <item x="34"/>
        <item x="35"/>
        <item x="43"/>
        <item x="7"/>
        <item x="42"/>
        <item x="36"/>
        <item x="46"/>
        <item x="39"/>
        <item x="54"/>
        <item x="41"/>
        <item x="40"/>
        <item x="53"/>
        <item x="22"/>
        <item x="13"/>
        <item x="14"/>
        <item x="18"/>
        <item x="25"/>
        <item x="26"/>
        <item x="6"/>
        <item x="32"/>
        <item x="4"/>
        <item x="24"/>
        <item x="5"/>
        <item x="28"/>
        <item x="10"/>
        <item x="9"/>
        <item x="0"/>
        <item x="2"/>
        <item x="3"/>
        <item x="47"/>
        <item x="1"/>
        <item x="30"/>
        <item x="12"/>
        <item x="15"/>
        <item x="16"/>
        <item x="8"/>
        <item t="default"/>
      </items>
    </pivotField>
    <pivotField axis="axisRow" showAll="0" insertBlankRow="1">
      <items count="13">
        <item sd="0" x="0"/>
        <item sd="0" x="11"/>
        <item sd="0" x="4"/>
        <item sd="0" x="5"/>
        <item sd="0" x="2"/>
        <item sd="0" x="7"/>
        <item sd="0" x="1"/>
        <item sd="0" x="10"/>
        <item sd="0" x="6"/>
        <item sd="0" x="9"/>
        <item sd="0" x="8"/>
        <item sd="0" x="3"/>
        <item t="default"/>
      </items>
    </pivotField>
    <pivotField dataField="1" showAll="0"/>
    <pivotField dataField="1" showAll="0"/>
    <pivotField dataField="1" showAll="0"/>
    <pivotField showAll="0"/>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預估支出 " fld="2" baseField="1" baseItem="0" numFmtId="181"/>
    <dataField name="實際支出 " fld="3" baseField="1" baseItem="0" numFmtId="181"/>
    <dataField name="差額 " fld="4" baseField="1" baseItem="0" numFmtId="181"/>
  </dataFields>
  <formats count="4">
    <format dxfId="85">
      <pivotArea dataOnly="0" labelOnly="1" outline="0" fieldPosition="0">
        <references count="1">
          <reference field="4294967294" count="3">
            <x v="0"/>
            <x v="1"/>
            <x v="2"/>
          </reference>
        </references>
      </pivotArea>
    </format>
    <format dxfId="84">
      <pivotArea grandRow="1" outline="0" collapsedLevelsAreSubtotals="1" fieldPosition="0"/>
    </format>
    <format dxfId="83">
      <pivotArea dataOnly="0" labelOnly="1" grandRow="1" outline="0" fieldPosition="0"/>
    </format>
    <format dxfId="82">
      <pivotArea dataOnly="0" labelOnly="1" grandRow="1" outline="0" fieldPosition="0"/>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每月支出] 工作表中 [預算詳細資料] 表格中列出之所有支出的預計成本、實際成本和差額摘要"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預算摘要" cacheId="4"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3" rowHeaderCaption="類別">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176" showAll="0"/>
    <pivotField numFmtId="176" showAll="0"/>
  </pivotFields>
  <rowFields count="1">
    <field x="1"/>
  </rowFields>
  <rowItems count="13">
    <i>
      <x/>
    </i>
    <i>
      <x v="1"/>
    </i>
    <i>
      <x v="2"/>
    </i>
    <i>
      <x v="3"/>
    </i>
    <i>
      <x v="4"/>
    </i>
    <i>
      <x v="5"/>
    </i>
    <i>
      <x v="6"/>
    </i>
    <i>
      <x v="7"/>
    </i>
    <i>
      <x v="8"/>
    </i>
    <i>
      <x v="9"/>
    </i>
    <i>
      <x v="10"/>
    </i>
    <i>
      <x v="11"/>
    </i>
    <i t="grand">
      <x/>
    </i>
  </rowItems>
  <colItems count="1">
    <i/>
  </colItems>
  <dataFields count="1">
    <dataField name="支出" fld="3" baseField="1" baseItem="6" numFmtId="181"/>
  </dataFields>
  <formats count="29">
    <format dxfId="64">
      <pivotArea dataOnly="0" grandRow="1" fieldPosition="0"/>
    </format>
    <format dxfId="63">
      <pivotArea dataOnly="0" grandRow="1" fieldPosition="0"/>
    </format>
    <format dxfId="62">
      <pivotArea collapsedLevelsAreSubtotals="1" fieldPosition="0">
        <references count="1">
          <reference field="1" count="1">
            <x v="0"/>
          </reference>
        </references>
      </pivotArea>
    </format>
    <format dxfId="61">
      <pivotArea collapsedLevelsAreSubtotals="1" fieldPosition="0">
        <references count="1">
          <reference field="1" count="1">
            <x v="1"/>
          </reference>
        </references>
      </pivotArea>
    </format>
    <format dxfId="60">
      <pivotArea collapsedLevelsAreSubtotals="1" fieldPosition="0">
        <references count="1">
          <reference field="1" count="1">
            <x v="2"/>
          </reference>
        </references>
      </pivotArea>
    </format>
    <format dxfId="59">
      <pivotArea collapsedLevelsAreSubtotals="1" fieldPosition="0">
        <references count="1">
          <reference field="1" count="1">
            <x v="3"/>
          </reference>
        </references>
      </pivotArea>
    </format>
    <format dxfId="58">
      <pivotArea collapsedLevelsAreSubtotals="1" fieldPosition="0">
        <references count="1">
          <reference field="1" count="1">
            <x v="4"/>
          </reference>
        </references>
      </pivotArea>
    </format>
    <format dxfId="57">
      <pivotArea collapsedLevelsAreSubtotals="1" fieldPosition="0">
        <references count="1">
          <reference field="1" count="1">
            <x v="5"/>
          </reference>
        </references>
      </pivotArea>
    </format>
    <format dxfId="56">
      <pivotArea collapsedLevelsAreSubtotals="1" fieldPosition="0">
        <references count="1">
          <reference field="1" count="1">
            <x v="6"/>
          </reference>
        </references>
      </pivotArea>
    </format>
    <format dxfId="55">
      <pivotArea collapsedLevelsAreSubtotals="1" fieldPosition="0">
        <references count="1">
          <reference field="1" count="1">
            <x v="7"/>
          </reference>
        </references>
      </pivotArea>
    </format>
    <format dxfId="54">
      <pivotArea collapsedLevelsAreSubtotals="1" fieldPosition="0">
        <references count="1">
          <reference field="1" count="1">
            <x v="8"/>
          </reference>
        </references>
      </pivotArea>
    </format>
    <format dxfId="53">
      <pivotArea collapsedLevelsAreSubtotals="1" fieldPosition="0">
        <references count="1">
          <reference field="1" count="1">
            <x v="9"/>
          </reference>
        </references>
      </pivotArea>
    </format>
    <format dxfId="52">
      <pivotArea collapsedLevelsAreSubtotals="1" fieldPosition="0">
        <references count="1">
          <reference field="1" count="1">
            <x v="10"/>
          </reference>
        </references>
      </pivotArea>
    </format>
    <format dxfId="51">
      <pivotArea collapsedLevelsAreSubtotals="1" fieldPosition="0">
        <references count="1">
          <reference field="1" count="1">
            <x v="11"/>
          </reference>
        </references>
      </pivotArea>
    </format>
    <format dxfId="50">
      <pivotArea grandRow="1" outline="0" collapsedLevelsAreSubtotals="1" fieldPosition="0"/>
    </format>
    <format dxfId="49">
      <pivotArea grandRow="1" outline="0" collapsedLevelsAreSubtotals="1" fieldPosition="0"/>
    </format>
    <format dxfId="48">
      <pivotArea outline="0" fieldPosition="0">
        <references count="1">
          <reference field="4294967294" count="1">
            <x v="0"/>
          </reference>
        </references>
      </pivotArea>
    </format>
    <format dxfId="47">
      <pivotArea type="all" dataOnly="0" outline="0" fieldPosition="0"/>
    </format>
    <format dxfId="46">
      <pivotArea outline="0" collapsedLevelsAreSubtotals="1" fieldPosition="0"/>
    </format>
    <format dxfId="45">
      <pivotArea field="1" type="button" dataOnly="0" labelOnly="1" outline="0" axis="axisRow" fieldPosition="0"/>
    </format>
    <format dxfId="44">
      <pivotArea dataOnly="0" labelOnly="1" fieldPosition="0">
        <references count="1">
          <reference field="1" count="0"/>
        </references>
      </pivotArea>
    </format>
    <format dxfId="43">
      <pivotArea dataOnly="0" labelOnly="1" grandRow="1" outline="0" fieldPosition="0"/>
    </format>
    <format dxfId="42">
      <pivotArea dataOnly="0" labelOnly="1" outline="0" axis="axisValues" fieldPosition="0"/>
    </format>
    <format dxfId="41">
      <pivotArea type="all" dataOnly="0" outline="0" fieldPosition="0"/>
    </format>
    <format dxfId="40">
      <pivotArea outline="0" collapsedLevelsAreSubtotals="1" fieldPosition="0"/>
    </format>
    <format dxfId="39">
      <pivotArea field="1" type="button" dataOnly="0" labelOnly="1" outline="0" axis="axisRow" fieldPosition="0"/>
    </format>
    <format dxfId="38">
      <pivotArea dataOnly="0" labelOnly="1" fieldPosition="0">
        <references count="1">
          <reference field="1" count="0"/>
        </references>
      </pivotArea>
    </format>
    <format dxfId="37">
      <pivotArea dataOnly="0" labelOnly="1" grandRow="1" outline="0" fieldPosition="0"/>
    </format>
    <format dxfId="36">
      <pivotArea dataOnly="0" labelOnly="1" outline="0" axis="axisValues" fieldPosition="0"/>
    </format>
  </formats>
  <chartFormats count="9">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2" format="3">
      <pivotArea type="data" outline="0" fieldPosition="0">
        <references count="2">
          <reference field="4294967294" count="1" selected="0">
            <x v="0"/>
          </reference>
          <reference field="1" count="1" selected="0">
            <x v="0"/>
          </reference>
        </references>
      </pivotArea>
    </chartFormat>
    <chartFormat chart="2" format="4">
      <pivotArea type="data" outline="0" fieldPosition="0">
        <references count="2">
          <reference field="4294967294" count="1" selected="0">
            <x v="0"/>
          </reference>
          <reference field="1" count="1" selected="0">
            <x v="2"/>
          </reference>
        </references>
      </pivotArea>
    </chartFormat>
    <chartFormat chart="2" format="5">
      <pivotArea type="data" outline="0" fieldPosition="0">
        <references count="2">
          <reference field="4294967294" count="1" selected="0">
            <x v="0"/>
          </reference>
          <reference field="1" count="1" selected="0">
            <x v="4"/>
          </reference>
        </references>
      </pivotArea>
    </chartFormat>
    <chartFormat chart="2" format="6">
      <pivotArea type="data" outline="0" fieldPosition="0">
        <references count="2">
          <reference field="4294967294" count="1" selected="0">
            <x v="0"/>
          </reference>
          <reference field="1" count="1" selected="0">
            <x v="5"/>
          </reference>
        </references>
      </pivotArea>
    </chartFormat>
    <chartFormat chart="2" format="7">
      <pivotArea type="data" outline="0" fieldPosition="0">
        <references count="2">
          <reference field="4294967294" count="1" selected="0">
            <x v="0"/>
          </reference>
          <reference field="1" count="1" selected="0">
            <x v="6"/>
          </reference>
        </references>
      </pivotArea>
    </chartFormat>
    <chartFormat chart="2" format="8">
      <pivotArea type="data" outline="0" fieldPosition="0">
        <references count="2">
          <reference field="4294967294" count="1" selected="0">
            <x v="0"/>
          </reference>
          <reference field="1" count="1" selected="0">
            <x v="10"/>
          </reference>
        </references>
      </pivotArea>
    </chartFormat>
    <chartFormat chart="2" format="9">
      <pivotArea type="data" outline="0" fieldPosition="0">
        <references count="2">
          <reference field="4294967294" count="1" selected="0">
            <x v="0"/>
          </reference>
          <reference field="1" count="1" selected="0">
            <x v="11"/>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在此表格中修改或輸入類別，以更新 [每月支出] 工作表中 [預算詳細資料] 表格的 [類別] 欄下拉式清單"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類別" xr10:uid="{95636008-4CAE-462D-81E6-2233DAEDB1A5}" sourceName="類別">
  <pivotTables>
    <pivotTable tabId="4" name="預算摘要樞紐分析表"/>
  </pivotTables>
  <data>
    <tabular pivotCacheId="2">
      <items count="12">
        <i x="0" s="1"/>
        <i x="11" s="1"/>
        <i x="4" s="1"/>
        <i x="5" s="1"/>
        <i x="2" s="1"/>
        <i x="7" s="1"/>
        <i x="1" s="1"/>
        <i x="10" s="1"/>
        <i x="6" s="1"/>
        <i x="9" s="1"/>
        <i x="8"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類別" xr10:uid="{CC426D14-C6CD-48B1-BA96-25B87F9EE2D9}" cache="Slicer_類別" caption="若要選取多個類別，請按住 Ctrl 鍵。"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預算詳細資料" displayName="預算詳細資料" ref="B2:G62" totalsRowCount="1" headerRowDxfId="80" dataDxfId="79" totalsRowDxfId="78" totalsRowBorderDxfId="77">
  <autoFilter ref="B2:G61" xr:uid="{00000000-0009-0000-0100-000001000000}"/>
  <tableColumns count="6">
    <tableColumn id="2" xr3:uid="{00000000-0010-0000-0000-000002000000}" name="說明" totalsRowLabel="合計" dataDxfId="76" totalsRowDxfId="75"/>
    <tableColumn id="1" xr3:uid="{00000000-0010-0000-0000-000001000000}" name="類別" dataDxfId="74" totalsRowDxfId="73"/>
    <tableColumn id="3" xr3:uid="{00000000-0010-0000-0000-000003000000}" name="預估支出" totalsRowFunction="sum" dataDxfId="72" totalsRowDxfId="71"/>
    <tableColumn id="4" xr3:uid="{00000000-0010-0000-0000-000004000000}" name="實際支出" totalsRowFunction="sum" dataDxfId="70" totalsRowDxfId="69"/>
    <tableColumn id="5" xr3:uid="{00000000-0010-0000-0000-000005000000}" name="差額" totalsRowFunction="sum" dataDxfId="68" totalsRowDxfId="67">
      <calculatedColumnFormula>預算詳細資料[[#This Row],[預估支出]]-預算詳細資料[[#This Row],[實際支出]]</calculatedColumnFormula>
    </tableColumn>
    <tableColumn id="6" xr3:uid="{00000000-0010-0000-0000-000006000000}" name="實際支出總覽" dataDxfId="66" totalsRowDxfId="65">
      <calculatedColumnFormula>預算詳細資料[[#This Row],[實際支出]]</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Summary="選取 [每月支出類別] 並在此表格中輸入描述、預計與實際成本。系統會自動計算差額與總計，並會自動更新實際成本總覽橫條圖"/>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預算類別查閱" displayName="預算類別查閱" ref="E2:E14" totalsRowShown="0" headerRowDxfId="35" dataDxfId="34">
  <autoFilter ref="E2:E14" xr:uid="{00000000-0009-0000-0100-000002000000}"/>
  <tableColumns count="1">
    <tableColumn id="1" xr3:uid="{00000000-0010-0000-0100-000001000000}" name="預算類別查詢" dataDxfId="33"/>
  </tableColumns>
  <tableStyleInfo name="Family Budget Table Style" showFirstColumn="0" showLastColumn="0" showRowStripes="1" showColumnStripes="0"/>
  <extLst>
    <ext xmlns:x14="http://schemas.microsoft.com/office/spreadsheetml/2009/9/main" uri="{504A1905-F514-4f6f-8877-14C23A59335A}">
      <x14:table altTextSummary="在 [每月支出] 工作表的 [預算詳細資料] 表格中，[類別] 欄中有可用的類別清單"/>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94B9-9EDA-4BB6-A406-45B260E18D2D}">
  <sheetPr>
    <tabColor theme="1" tint="9.9978637043366805E-2"/>
  </sheetPr>
  <dimension ref="B1:B8"/>
  <sheetViews>
    <sheetView showGridLines="0" tabSelected="1" workbookViewId="0"/>
  </sheetViews>
  <sheetFormatPr defaultRowHeight="13.5" x14ac:dyDescent="0.25"/>
  <cols>
    <col min="1" max="1" width="2.625" style="11" customWidth="1"/>
    <col min="2" max="2" width="79.875" style="11" customWidth="1"/>
    <col min="3" max="3" width="2.625" style="11" customWidth="1"/>
    <col min="4" max="16384" width="9" style="11"/>
  </cols>
  <sheetData>
    <row r="1" spans="2:2" ht="30" customHeight="1" thickBot="1" x14ac:dyDescent="0.3">
      <c r="B1" s="4" t="s">
        <v>0</v>
      </c>
    </row>
    <row r="2" spans="2:2" ht="30" customHeight="1" thickTop="1" x14ac:dyDescent="0.25">
      <c r="B2" s="12" t="s">
        <v>1</v>
      </c>
    </row>
    <row r="3" spans="2:2" ht="41.25" customHeight="1" x14ac:dyDescent="0.25">
      <c r="B3" s="12" t="s">
        <v>2</v>
      </c>
    </row>
    <row r="4" spans="2:2" ht="45" customHeight="1" x14ac:dyDescent="0.25">
      <c r="B4" s="12" t="s">
        <v>3</v>
      </c>
    </row>
    <row r="5" spans="2:2" ht="27.75" customHeight="1" x14ac:dyDescent="0.25">
      <c r="B5" s="12" t="s">
        <v>4</v>
      </c>
    </row>
    <row r="6" spans="2:2" ht="30" customHeight="1" x14ac:dyDescent="0.25">
      <c r="B6" s="13" t="s">
        <v>5</v>
      </c>
    </row>
    <row r="7" spans="2:2" ht="74.25" customHeight="1" x14ac:dyDescent="0.25">
      <c r="B7" s="12" t="s">
        <v>6</v>
      </c>
    </row>
    <row r="8" spans="2:2" ht="45" x14ac:dyDescent="0.25">
      <c r="B8" s="12" t="s">
        <v>7</v>
      </c>
    </row>
  </sheetData>
  <phoneticPr fontId="2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72"/>
  <sheetViews>
    <sheetView showGridLines="0" zoomScaleNormal="100" workbookViewId="0"/>
  </sheetViews>
  <sheetFormatPr defaultRowHeight="13.5" x14ac:dyDescent="0.25"/>
  <cols>
    <col min="1" max="1" width="2.625" style="5" customWidth="1"/>
    <col min="2" max="2" width="19.5" style="16" customWidth="1"/>
    <col min="3" max="3" width="14.25" style="16" customWidth="1"/>
    <col min="4" max="4" width="11.5" style="16" customWidth="1"/>
    <col min="5" max="5" width="2" style="16" customWidth="1"/>
    <col min="6" max="6" width="15.5" style="16" customWidth="1"/>
    <col min="7" max="7" width="11.75" style="16" customWidth="1"/>
    <col min="8" max="8" width="4" style="16" customWidth="1"/>
    <col min="9" max="9" width="2.5" style="16" customWidth="1"/>
    <col min="10" max="10" width="11.75" style="16" customWidth="1"/>
    <col min="11" max="11" width="24" style="16" customWidth="1"/>
    <col min="12" max="12" width="15.25" style="16" customWidth="1"/>
    <col min="13" max="13" width="16.5" style="16" customWidth="1"/>
    <col min="14" max="14" width="14.625" style="16" customWidth="1"/>
    <col min="15" max="15" width="0.875" style="16" customWidth="1"/>
    <col min="16" max="16" width="2.625" style="11" customWidth="1"/>
    <col min="17" max="16384" width="9" style="16"/>
  </cols>
  <sheetData>
    <row r="1" spans="1:15" ht="60.75" customHeight="1" x14ac:dyDescent="0.25">
      <c r="A1" s="5" t="s">
        <v>8</v>
      </c>
      <c r="B1" s="69" t="s">
        <v>24</v>
      </c>
      <c r="C1" s="69"/>
      <c r="D1" s="69"/>
      <c r="E1" s="69"/>
      <c r="F1" s="68" t="s">
        <v>40</v>
      </c>
      <c r="G1" s="68"/>
      <c r="H1" s="68"/>
      <c r="I1" s="14"/>
      <c r="J1" s="15" t="s">
        <v>42</v>
      </c>
      <c r="K1" s="15"/>
      <c r="L1" s="15"/>
      <c r="M1" s="58" t="s">
        <v>60</v>
      </c>
      <c r="N1" s="58"/>
    </row>
    <row r="2" spans="1:15" ht="30.75" customHeight="1" x14ac:dyDescent="0.25">
      <c r="A2" s="17" t="s">
        <v>9</v>
      </c>
      <c r="B2" s="18" t="s">
        <v>25</v>
      </c>
      <c r="E2" s="19"/>
      <c r="J2" s="59" t="s">
        <v>43</v>
      </c>
      <c r="K2" s="59"/>
      <c r="L2" s="59"/>
      <c r="M2" s="59"/>
      <c r="N2" s="59"/>
    </row>
    <row r="3" spans="1:15" ht="15" customHeight="1" x14ac:dyDescent="0.25">
      <c r="A3" s="20" t="s">
        <v>10</v>
      </c>
      <c r="B3" s="21" t="s">
        <v>26</v>
      </c>
      <c r="C3" s="67" t="s">
        <v>33</v>
      </c>
      <c r="D3" s="67"/>
      <c r="E3" s="67"/>
      <c r="F3" s="67"/>
      <c r="G3" s="22">
        <f>D17-SUM(預算詳細資料[預估支出])</f>
        <v>1585</v>
      </c>
      <c r="J3" s="57"/>
      <c r="K3" s="57"/>
      <c r="L3" s="57"/>
      <c r="M3" s="57"/>
      <c r="N3" s="57"/>
    </row>
    <row r="4" spans="1:15" ht="15" customHeight="1" x14ac:dyDescent="0.25">
      <c r="A4" s="20" t="s">
        <v>11</v>
      </c>
      <c r="B4" s="21" t="s">
        <v>27</v>
      </c>
      <c r="C4" s="67" t="s">
        <v>34</v>
      </c>
      <c r="D4" s="67"/>
      <c r="E4" s="67"/>
      <c r="F4" s="67"/>
      <c r="G4" s="22">
        <f>D11-SUM(預算詳細資料[實際支出])</f>
        <v>1740</v>
      </c>
      <c r="J4" s="57"/>
      <c r="K4" s="57"/>
      <c r="L4" s="57"/>
      <c r="M4" s="57"/>
      <c r="N4" s="57"/>
    </row>
    <row r="5" spans="1:15" ht="15" customHeight="1" x14ac:dyDescent="0.25">
      <c r="A5" s="5" t="s">
        <v>12</v>
      </c>
      <c r="B5" s="21" t="s">
        <v>28</v>
      </c>
      <c r="C5" s="67" t="s">
        <v>35</v>
      </c>
      <c r="D5" s="67"/>
      <c r="E5" s="67"/>
      <c r="F5" s="67"/>
      <c r="G5" s="22">
        <f>G4-G3</f>
        <v>155</v>
      </c>
      <c r="J5" s="57"/>
      <c r="K5" s="57"/>
      <c r="L5" s="57"/>
      <c r="M5" s="57"/>
      <c r="N5" s="57"/>
    </row>
    <row r="6" spans="1:15" ht="15" customHeight="1" x14ac:dyDescent="0.25">
      <c r="B6" s="23"/>
      <c r="C6" s="24"/>
      <c r="D6" s="24"/>
      <c r="E6" s="24"/>
      <c r="F6" s="24"/>
      <c r="G6" s="24"/>
      <c r="H6" s="24"/>
      <c r="J6" s="57"/>
      <c r="K6" s="57"/>
      <c r="L6" s="57"/>
      <c r="M6" s="57"/>
      <c r="N6" s="57"/>
    </row>
    <row r="7" spans="1:15" ht="30" customHeight="1" x14ac:dyDescent="0.25">
      <c r="A7" s="20" t="s">
        <v>13</v>
      </c>
      <c r="B7" s="25" t="s">
        <v>29</v>
      </c>
      <c r="C7" s="19"/>
      <c r="D7" s="19"/>
      <c r="E7" s="26"/>
      <c r="F7" s="25" t="s">
        <v>41</v>
      </c>
      <c r="G7" s="27"/>
      <c r="H7" s="19"/>
      <c r="J7" s="28" t="s">
        <v>127</v>
      </c>
      <c r="K7" s="29"/>
      <c r="L7" s="29"/>
      <c r="M7" s="29"/>
      <c r="N7" s="29"/>
    </row>
    <row r="8" spans="1:15" ht="15" customHeight="1" x14ac:dyDescent="0.25">
      <c r="A8" s="20" t="s">
        <v>14</v>
      </c>
      <c r="B8" s="60" t="s">
        <v>30</v>
      </c>
      <c r="C8" s="16" t="s">
        <v>36</v>
      </c>
      <c r="D8" s="22">
        <v>5800</v>
      </c>
      <c r="E8" s="30"/>
      <c r="F8" s="61" t="s">
        <v>30</v>
      </c>
      <c r="G8" s="62">
        <f>SUM(預算詳細資料[實際支出])</f>
        <v>7860</v>
      </c>
      <c r="K8" s="31"/>
      <c r="L8" s="31"/>
      <c r="M8" s="31"/>
    </row>
    <row r="9" spans="1:15" x14ac:dyDescent="0.25">
      <c r="A9" s="46" t="s">
        <v>15</v>
      </c>
      <c r="B9" s="60"/>
      <c r="C9" s="16" t="s">
        <v>37</v>
      </c>
      <c r="D9" s="22">
        <v>2300</v>
      </c>
      <c r="E9" s="30"/>
      <c r="F9" s="61"/>
      <c r="G9" s="62"/>
      <c r="J9" s="57" t="s">
        <v>44</v>
      </c>
      <c r="K9" s="3" t="s">
        <v>45</v>
      </c>
      <c r="L9" s="2" t="s">
        <v>59</v>
      </c>
      <c r="M9" s="2" t="s">
        <v>61</v>
      </c>
      <c r="N9" s="2" t="s">
        <v>62</v>
      </c>
      <c r="O9"/>
    </row>
    <row r="10" spans="1:15" x14ac:dyDescent="0.25">
      <c r="A10" s="46" t="s">
        <v>16</v>
      </c>
      <c r="B10" s="60"/>
      <c r="C10" s="16" t="s">
        <v>38</v>
      </c>
      <c r="D10" s="22">
        <v>1500</v>
      </c>
      <c r="E10" s="30"/>
      <c r="F10" s="61"/>
      <c r="G10" s="62"/>
      <c r="H10" s="32"/>
      <c r="J10" s="57"/>
      <c r="K10" s="1" t="s">
        <v>46</v>
      </c>
      <c r="L10" s="6">
        <v>140</v>
      </c>
      <c r="M10" s="6">
        <v>140</v>
      </c>
      <c r="N10" s="6">
        <v>0</v>
      </c>
      <c r="O10"/>
    </row>
    <row r="11" spans="1:15" x14ac:dyDescent="0.25">
      <c r="A11" s="46" t="s">
        <v>17</v>
      </c>
      <c r="B11" s="60"/>
      <c r="C11" s="35" t="s">
        <v>39</v>
      </c>
      <c r="D11" s="36">
        <f>SUM(D8:D10)</f>
        <v>9600</v>
      </c>
      <c r="E11" s="30"/>
      <c r="F11" s="61"/>
      <c r="G11" s="62"/>
      <c r="H11" s="32"/>
      <c r="J11" s="57"/>
      <c r="K11" s="1"/>
      <c r="L11" s="6"/>
      <c r="M11" s="6"/>
      <c r="N11" s="6"/>
      <c r="O11"/>
    </row>
    <row r="12" spans="1:15" x14ac:dyDescent="0.25">
      <c r="B12" s="37"/>
      <c r="C12" s="24"/>
      <c r="D12" s="24"/>
      <c r="E12" s="38"/>
      <c r="F12" s="39"/>
      <c r="G12" s="44"/>
      <c r="H12" s="24"/>
      <c r="J12" s="57"/>
      <c r="K12" s="1" t="s">
        <v>57</v>
      </c>
      <c r="L12" s="6">
        <v>1425</v>
      </c>
      <c r="M12" s="6">
        <v>1375</v>
      </c>
      <c r="N12" s="6">
        <v>50</v>
      </c>
      <c r="O12"/>
    </row>
    <row r="13" spans="1:15" x14ac:dyDescent="0.25">
      <c r="A13" s="46" t="s">
        <v>18</v>
      </c>
      <c r="B13" s="65" t="s">
        <v>31</v>
      </c>
      <c r="E13" s="30"/>
      <c r="F13" s="63" t="s">
        <v>31</v>
      </c>
      <c r="G13" s="64">
        <f>SUM(預算詳細資料[預估支出])</f>
        <v>7915</v>
      </c>
      <c r="J13" s="57"/>
      <c r="K13" s="1"/>
      <c r="L13" s="6"/>
      <c r="M13" s="6"/>
      <c r="N13" s="6"/>
      <c r="O13"/>
    </row>
    <row r="14" spans="1:15" x14ac:dyDescent="0.25">
      <c r="A14" s="46" t="s">
        <v>19</v>
      </c>
      <c r="B14" s="66"/>
      <c r="C14" s="16" t="s">
        <v>36</v>
      </c>
      <c r="D14" s="22">
        <v>6000</v>
      </c>
      <c r="E14" s="30"/>
      <c r="F14" s="61"/>
      <c r="G14" s="62"/>
      <c r="J14" s="57"/>
      <c r="K14" s="1" t="s">
        <v>50</v>
      </c>
      <c r="L14" s="6">
        <v>2830</v>
      </c>
      <c r="M14" s="6">
        <v>2702</v>
      </c>
      <c r="N14" s="6">
        <v>128</v>
      </c>
      <c r="O14"/>
    </row>
    <row r="15" spans="1:15" x14ac:dyDescent="0.25">
      <c r="A15" s="46" t="s">
        <v>20</v>
      </c>
      <c r="B15" s="66"/>
      <c r="C15" s="16" t="s">
        <v>37</v>
      </c>
      <c r="D15" s="22">
        <v>1000</v>
      </c>
      <c r="E15" s="30"/>
      <c r="F15" s="61"/>
      <c r="G15" s="62"/>
      <c r="H15" s="32"/>
      <c r="J15" s="57"/>
      <c r="K15" s="1"/>
      <c r="L15" s="6"/>
      <c r="M15" s="6"/>
      <c r="N15" s="6"/>
      <c r="O15"/>
    </row>
    <row r="16" spans="1:15" x14ac:dyDescent="0.25">
      <c r="A16" s="46" t="s">
        <v>21</v>
      </c>
      <c r="B16" s="66"/>
      <c r="C16" s="16" t="s">
        <v>38</v>
      </c>
      <c r="D16" s="22">
        <v>2500</v>
      </c>
      <c r="E16" s="30"/>
      <c r="F16" s="61"/>
      <c r="G16" s="62"/>
      <c r="H16" s="32"/>
      <c r="J16" s="57"/>
      <c r="K16" s="1" t="s">
        <v>51</v>
      </c>
      <c r="L16" s="6">
        <v>900</v>
      </c>
      <c r="M16" s="6">
        <v>900</v>
      </c>
      <c r="N16" s="6">
        <v>0</v>
      </c>
      <c r="O16"/>
    </row>
    <row r="17" spans="1:15" x14ac:dyDescent="0.25">
      <c r="A17" s="46" t="s">
        <v>22</v>
      </c>
      <c r="B17" s="66"/>
      <c r="C17" s="35" t="s">
        <v>39</v>
      </c>
      <c r="D17" s="36">
        <f>SUM(D14:D16)</f>
        <v>9500</v>
      </c>
      <c r="E17" s="40"/>
      <c r="F17" s="61"/>
      <c r="G17" s="62"/>
      <c r="H17" s="41"/>
      <c r="J17" s="57"/>
      <c r="K17" s="1"/>
      <c r="L17" s="6"/>
      <c r="M17" s="6"/>
      <c r="N17" s="6"/>
      <c r="O17"/>
    </row>
    <row r="18" spans="1:15" ht="13.5" customHeight="1" x14ac:dyDescent="0.25">
      <c r="A18" s="47"/>
      <c r="B18" s="37"/>
      <c r="C18" s="42"/>
      <c r="D18" s="42"/>
      <c r="E18" s="43"/>
      <c r="F18" s="39"/>
      <c r="G18" s="44"/>
      <c r="H18" s="42"/>
      <c r="J18" s="57"/>
      <c r="K18" s="1" t="s">
        <v>48</v>
      </c>
      <c r="L18" s="6">
        <v>1100</v>
      </c>
      <c r="M18" s="6">
        <v>1320</v>
      </c>
      <c r="N18" s="6">
        <v>-220</v>
      </c>
      <c r="O18"/>
    </row>
    <row r="19" spans="1:15" x14ac:dyDescent="0.25">
      <c r="A19" s="47"/>
      <c r="J19" s="57"/>
      <c r="K19" s="1"/>
      <c r="L19" s="6"/>
      <c r="M19" s="6"/>
      <c r="N19" s="6"/>
      <c r="O19"/>
    </row>
    <row r="20" spans="1:15" x14ac:dyDescent="0.25">
      <c r="A20" s="47" t="s">
        <v>23</v>
      </c>
      <c r="B20" s="57" t="s">
        <v>32</v>
      </c>
      <c r="C20" s="57"/>
      <c r="D20" s="57"/>
      <c r="E20" s="57"/>
      <c r="F20" s="57"/>
      <c r="G20" s="57"/>
      <c r="J20" s="57"/>
      <c r="K20" s="1" t="s">
        <v>53</v>
      </c>
      <c r="L20" s="6">
        <v>150</v>
      </c>
      <c r="M20" s="6">
        <v>140</v>
      </c>
      <c r="N20" s="6">
        <v>10</v>
      </c>
      <c r="O20"/>
    </row>
    <row r="21" spans="1:15" x14ac:dyDescent="0.25">
      <c r="B21" s="57"/>
      <c r="C21" s="57"/>
      <c r="D21" s="57"/>
      <c r="E21" s="57"/>
      <c r="F21" s="57"/>
      <c r="G21" s="57"/>
      <c r="J21" s="57"/>
      <c r="K21" s="1"/>
      <c r="L21" s="6"/>
      <c r="M21" s="6"/>
      <c r="N21" s="6"/>
      <c r="O21"/>
    </row>
    <row r="22" spans="1:15" x14ac:dyDescent="0.25">
      <c r="B22" s="57"/>
      <c r="C22" s="57"/>
      <c r="D22" s="57"/>
      <c r="E22" s="57"/>
      <c r="F22" s="57"/>
      <c r="G22" s="57"/>
      <c r="J22" s="57"/>
      <c r="K22" s="1" t="s">
        <v>47</v>
      </c>
      <c r="L22" s="6">
        <v>400</v>
      </c>
      <c r="M22" s="6">
        <v>358</v>
      </c>
      <c r="N22" s="6">
        <v>42</v>
      </c>
      <c r="O22"/>
    </row>
    <row r="23" spans="1:15" x14ac:dyDescent="0.25">
      <c r="B23" s="57"/>
      <c r="C23" s="57"/>
      <c r="D23" s="57"/>
      <c r="E23" s="57"/>
      <c r="F23" s="57"/>
      <c r="G23" s="57"/>
      <c r="J23" s="57"/>
      <c r="K23" s="1"/>
      <c r="L23" s="6"/>
      <c r="M23" s="6"/>
      <c r="N23" s="6"/>
      <c r="O23"/>
    </row>
    <row r="24" spans="1:15" x14ac:dyDescent="0.25">
      <c r="B24" s="57"/>
      <c r="C24" s="57"/>
      <c r="D24" s="57"/>
      <c r="E24" s="57"/>
      <c r="F24" s="57"/>
      <c r="G24" s="57"/>
      <c r="J24" s="57"/>
      <c r="K24" s="1" t="s">
        <v>56</v>
      </c>
      <c r="L24" s="6">
        <v>300</v>
      </c>
      <c r="M24" s="6">
        <v>300</v>
      </c>
      <c r="N24" s="6">
        <v>0</v>
      </c>
      <c r="O24"/>
    </row>
    <row r="25" spans="1:15" x14ac:dyDescent="0.25">
      <c r="B25" s="57"/>
      <c r="C25" s="57"/>
      <c r="D25" s="57"/>
      <c r="E25" s="57"/>
      <c r="F25" s="57"/>
      <c r="G25" s="57"/>
      <c r="J25" s="57"/>
      <c r="K25" s="1"/>
      <c r="L25" s="6"/>
      <c r="M25" s="6"/>
      <c r="N25" s="6"/>
      <c r="O25"/>
    </row>
    <row r="26" spans="1:15" x14ac:dyDescent="0.25">
      <c r="B26" s="57"/>
      <c r="C26" s="57"/>
      <c r="D26" s="57"/>
      <c r="E26" s="57"/>
      <c r="F26" s="57"/>
      <c r="G26" s="57"/>
      <c r="J26" s="57"/>
      <c r="K26" s="1" t="s">
        <v>52</v>
      </c>
      <c r="L26" s="6">
        <v>200</v>
      </c>
      <c r="M26" s="6">
        <v>200</v>
      </c>
      <c r="N26" s="6">
        <v>0</v>
      </c>
      <c r="O26"/>
    </row>
    <row r="27" spans="1:15" x14ac:dyDescent="0.25">
      <c r="B27" s="57"/>
      <c r="C27" s="57"/>
      <c r="D27" s="57"/>
      <c r="E27" s="57"/>
      <c r="F27" s="57"/>
      <c r="G27" s="57"/>
      <c r="J27" s="57"/>
      <c r="K27" s="1"/>
      <c r="L27" s="6"/>
      <c r="M27" s="6"/>
      <c r="N27" s="6"/>
      <c r="O27"/>
    </row>
    <row r="28" spans="1:15" x14ac:dyDescent="0.25">
      <c r="B28" s="57"/>
      <c r="C28" s="57"/>
      <c r="D28" s="57"/>
      <c r="E28" s="57"/>
      <c r="F28" s="57"/>
      <c r="G28" s="57"/>
      <c r="J28" s="57"/>
      <c r="K28" s="1" t="s">
        <v>55</v>
      </c>
      <c r="L28" s="6">
        <v>200</v>
      </c>
      <c r="M28" s="6">
        <v>200</v>
      </c>
      <c r="N28" s="6">
        <v>0</v>
      </c>
      <c r="O28"/>
    </row>
    <row r="29" spans="1:15" x14ac:dyDescent="0.25">
      <c r="B29" s="57"/>
      <c r="C29" s="57"/>
      <c r="D29" s="57"/>
      <c r="E29" s="57"/>
      <c r="F29" s="57"/>
      <c r="G29" s="57"/>
      <c r="J29" s="57"/>
      <c r="K29" s="1"/>
      <c r="L29" s="6"/>
      <c r="M29" s="6"/>
      <c r="N29" s="6"/>
      <c r="O29"/>
    </row>
    <row r="30" spans="1:15" x14ac:dyDescent="0.25">
      <c r="B30" s="57"/>
      <c r="C30" s="57"/>
      <c r="D30" s="57"/>
      <c r="E30" s="57"/>
      <c r="F30" s="57"/>
      <c r="G30" s="57"/>
      <c r="J30" s="57"/>
      <c r="K30" s="1" t="s">
        <v>54</v>
      </c>
      <c r="L30" s="6">
        <v>170</v>
      </c>
      <c r="M30" s="6">
        <v>100</v>
      </c>
      <c r="N30" s="6">
        <v>70</v>
      </c>
      <c r="O30"/>
    </row>
    <row r="31" spans="1:15" x14ac:dyDescent="0.25">
      <c r="B31" s="57"/>
      <c r="C31" s="57"/>
      <c r="D31" s="57"/>
      <c r="E31" s="57"/>
      <c r="F31" s="57"/>
      <c r="G31" s="57"/>
      <c r="J31" s="57"/>
      <c r="K31" s="1"/>
      <c r="L31" s="6"/>
      <c r="M31" s="6"/>
      <c r="N31" s="6"/>
      <c r="O31"/>
    </row>
    <row r="32" spans="1:15" x14ac:dyDescent="0.25">
      <c r="B32" s="57"/>
      <c r="C32" s="57"/>
      <c r="D32" s="57"/>
      <c r="E32" s="57"/>
      <c r="F32" s="57"/>
      <c r="G32" s="57"/>
      <c r="J32" s="57"/>
      <c r="K32" s="1" t="s">
        <v>49</v>
      </c>
      <c r="L32" s="6">
        <v>100</v>
      </c>
      <c r="M32" s="6">
        <v>125</v>
      </c>
      <c r="N32" s="6">
        <v>-25</v>
      </c>
      <c r="O32"/>
    </row>
    <row r="33" spans="1:15" x14ac:dyDescent="0.25">
      <c r="B33" s="57"/>
      <c r="C33" s="57"/>
      <c r="D33" s="57"/>
      <c r="E33" s="57"/>
      <c r="F33" s="57"/>
      <c r="G33" s="57"/>
      <c r="K33" s="1"/>
      <c r="L33" s="6"/>
      <c r="M33" s="6"/>
      <c r="N33" s="6"/>
      <c r="O33"/>
    </row>
    <row r="34" spans="1:15" x14ac:dyDescent="0.25">
      <c r="B34" s="57"/>
      <c r="C34" s="57"/>
      <c r="D34" s="57"/>
      <c r="E34" s="57"/>
      <c r="F34" s="57"/>
      <c r="G34" s="57"/>
      <c r="K34" s="7" t="s">
        <v>58</v>
      </c>
      <c r="L34" s="8">
        <v>7915</v>
      </c>
      <c r="M34" s="9">
        <v>7860</v>
      </c>
      <c r="N34" s="10">
        <v>55</v>
      </c>
      <c r="O34"/>
    </row>
    <row r="35" spans="1:15" x14ac:dyDescent="0.25">
      <c r="B35" s="57"/>
      <c r="C35" s="57"/>
      <c r="D35" s="57"/>
      <c r="E35" s="57"/>
      <c r="F35" s="57"/>
      <c r="G35" s="57"/>
      <c r="K35"/>
      <c r="L35"/>
      <c r="M35"/>
      <c r="N35"/>
      <c r="O35"/>
    </row>
    <row r="36" spans="1:15" x14ac:dyDescent="0.25">
      <c r="E36" s="45"/>
      <c r="K36"/>
      <c r="L36"/>
      <c r="M36"/>
      <c r="N36"/>
      <c r="O36"/>
    </row>
    <row r="37" spans="1:15" x14ac:dyDescent="0.25">
      <c r="K37"/>
      <c r="L37"/>
      <c r="M37"/>
      <c r="N37"/>
      <c r="O37"/>
    </row>
    <row r="38" spans="1:15" x14ac:dyDescent="0.25">
      <c r="K38"/>
      <c r="L38"/>
      <c r="M38"/>
      <c r="N38"/>
      <c r="O38"/>
    </row>
    <row r="39" spans="1:15" x14ac:dyDescent="0.25">
      <c r="K39"/>
      <c r="L39"/>
      <c r="M39"/>
      <c r="N39"/>
      <c r="O39"/>
    </row>
    <row r="40" spans="1:15" x14ac:dyDescent="0.25">
      <c r="K40"/>
      <c r="L40"/>
      <c r="M40"/>
      <c r="N40"/>
      <c r="O40"/>
    </row>
    <row r="41" spans="1:15" x14ac:dyDescent="0.25">
      <c r="K41"/>
      <c r="L41"/>
      <c r="M41"/>
      <c r="N41"/>
      <c r="O41"/>
    </row>
    <row r="42" spans="1:15" x14ac:dyDescent="0.25">
      <c r="K42"/>
      <c r="L42"/>
      <c r="M42"/>
      <c r="N42"/>
      <c r="O42"/>
    </row>
    <row r="43" spans="1:15" x14ac:dyDescent="0.25">
      <c r="K43"/>
      <c r="L43"/>
      <c r="M43"/>
      <c r="N43"/>
      <c r="O43"/>
    </row>
    <row r="44" spans="1:15" x14ac:dyDescent="0.25">
      <c r="K44"/>
      <c r="L44"/>
      <c r="M44"/>
      <c r="N44"/>
      <c r="O44"/>
    </row>
    <row r="45" spans="1:15" x14ac:dyDescent="0.25">
      <c r="K45"/>
      <c r="L45"/>
      <c r="M45"/>
      <c r="N45"/>
      <c r="O45"/>
    </row>
    <row r="46" spans="1:15" x14ac:dyDescent="0.25">
      <c r="J46" s="11"/>
      <c r="K46"/>
      <c r="L46"/>
      <c r="M46"/>
      <c r="N46"/>
      <c r="O46"/>
    </row>
    <row r="47" spans="1:15" x14ac:dyDescent="0.25">
      <c r="B47" s="11"/>
      <c r="C47" s="11"/>
      <c r="D47" s="11"/>
      <c r="E47" s="11"/>
      <c r="F47" s="11"/>
      <c r="G47" s="11"/>
      <c r="H47" s="11"/>
      <c r="I47" s="11"/>
      <c r="J47" s="11"/>
      <c r="K47"/>
      <c r="L47"/>
      <c r="M47"/>
      <c r="N47"/>
      <c r="O47"/>
    </row>
    <row r="48" spans="1:15" s="11" customFormat="1" x14ac:dyDescent="0.25">
      <c r="A48" s="20"/>
      <c r="K48"/>
      <c r="L48"/>
      <c r="M48"/>
      <c r="N48"/>
      <c r="O48"/>
    </row>
    <row r="49" spans="1:15" s="11" customFormat="1" x14ac:dyDescent="0.25">
      <c r="A49" s="20"/>
      <c r="K49"/>
      <c r="L49"/>
      <c r="M49"/>
      <c r="N49"/>
      <c r="O49"/>
    </row>
    <row r="50" spans="1:15" s="11" customFormat="1" x14ac:dyDescent="0.25">
      <c r="A50" s="20"/>
      <c r="K50"/>
      <c r="L50"/>
      <c r="M50"/>
      <c r="N50"/>
      <c r="O50"/>
    </row>
    <row r="51" spans="1:15" s="11" customFormat="1" x14ac:dyDescent="0.25">
      <c r="A51" s="20"/>
      <c r="K51"/>
      <c r="L51"/>
      <c r="M51"/>
      <c r="N51"/>
      <c r="O51"/>
    </row>
    <row r="52" spans="1:15" s="11" customFormat="1" x14ac:dyDescent="0.25">
      <c r="A52" s="20"/>
      <c r="K52"/>
      <c r="L52"/>
      <c r="M52"/>
      <c r="N52"/>
      <c r="O52"/>
    </row>
    <row r="53" spans="1:15" s="11" customFormat="1" x14ac:dyDescent="0.25">
      <c r="A53" s="20"/>
      <c r="K53"/>
      <c r="L53"/>
      <c r="M53"/>
      <c r="N53"/>
      <c r="O53"/>
    </row>
    <row r="54" spans="1:15" s="11" customFormat="1" x14ac:dyDescent="0.25">
      <c r="A54" s="20"/>
      <c r="K54"/>
      <c r="L54"/>
      <c r="M54"/>
      <c r="N54"/>
      <c r="O54"/>
    </row>
    <row r="55" spans="1:15" s="11" customFormat="1" x14ac:dyDescent="0.25">
      <c r="A55" s="20"/>
      <c r="K55"/>
      <c r="L55"/>
      <c r="M55"/>
      <c r="N55"/>
      <c r="O55"/>
    </row>
    <row r="56" spans="1:15" s="11" customFormat="1" x14ac:dyDescent="0.25">
      <c r="A56" s="20"/>
      <c r="K56"/>
      <c r="L56"/>
      <c r="M56"/>
      <c r="N56"/>
      <c r="O56"/>
    </row>
    <row r="57" spans="1:15" s="11" customFormat="1" x14ac:dyDescent="0.25">
      <c r="A57" s="20"/>
      <c r="K57"/>
      <c r="L57"/>
      <c r="M57"/>
      <c r="N57"/>
      <c r="O57"/>
    </row>
    <row r="58" spans="1:15" s="11" customFormat="1" x14ac:dyDescent="0.25">
      <c r="A58" s="20"/>
      <c r="K58"/>
      <c r="L58"/>
      <c r="M58"/>
      <c r="N58"/>
      <c r="O58"/>
    </row>
    <row r="59" spans="1:15" s="11" customFormat="1" x14ac:dyDescent="0.25">
      <c r="A59" s="20"/>
      <c r="K59"/>
      <c r="L59"/>
      <c r="M59"/>
      <c r="N59"/>
      <c r="O59"/>
    </row>
    <row r="60" spans="1:15" s="11" customFormat="1" x14ac:dyDescent="0.25">
      <c r="A60" s="20"/>
      <c r="K60"/>
      <c r="L60"/>
      <c r="M60"/>
      <c r="N60"/>
      <c r="O60"/>
    </row>
    <row r="61" spans="1:15" s="11" customFormat="1" x14ac:dyDescent="0.25">
      <c r="A61" s="20"/>
      <c r="K61"/>
      <c r="L61"/>
      <c r="M61"/>
      <c r="N61"/>
      <c r="O61"/>
    </row>
    <row r="62" spans="1:15" s="11" customFormat="1" x14ac:dyDescent="0.25">
      <c r="A62" s="20"/>
      <c r="K62"/>
      <c r="L62"/>
      <c r="M62"/>
      <c r="N62"/>
      <c r="O62"/>
    </row>
    <row r="63" spans="1:15" s="11" customFormat="1" x14ac:dyDescent="0.25">
      <c r="A63" s="20"/>
      <c r="K63"/>
      <c r="L63"/>
      <c r="M63"/>
      <c r="N63"/>
      <c r="O63"/>
    </row>
    <row r="64" spans="1:15" s="11" customFormat="1" x14ac:dyDescent="0.25">
      <c r="A64" s="20"/>
      <c r="K64"/>
      <c r="L64"/>
      <c r="M64"/>
      <c r="N64"/>
      <c r="O64"/>
    </row>
    <row r="65" spans="1:15" s="11" customFormat="1" x14ac:dyDescent="0.25">
      <c r="A65" s="20"/>
      <c r="K65"/>
      <c r="L65"/>
      <c r="M65"/>
      <c r="N65"/>
      <c r="O65"/>
    </row>
    <row r="66" spans="1:15" s="11" customFormat="1" x14ac:dyDescent="0.25">
      <c r="A66" s="20"/>
      <c r="K66"/>
      <c r="L66"/>
      <c r="M66"/>
      <c r="N66"/>
      <c r="O66"/>
    </row>
    <row r="67" spans="1:15" s="11" customFormat="1" x14ac:dyDescent="0.25">
      <c r="A67" s="20"/>
      <c r="K67"/>
      <c r="L67"/>
      <c r="M67"/>
      <c r="N67"/>
      <c r="O67"/>
    </row>
    <row r="68" spans="1:15" s="11" customFormat="1" x14ac:dyDescent="0.25">
      <c r="A68" s="20"/>
      <c r="K68"/>
      <c r="L68"/>
      <c r="M68"/>
      <c r="N68"/>
      <c r="O68"/>
    </row>
    <row r="69" spans="1:15" s="11" customFormat="1" x14ac:dyDescent="0.25">
      <c r="A69" s="20"/>
      <c r="K69"/>
      <c r="L69"/>
      <c r="M69"/>
      <c r="N69"/>
      <c r="O69"/>
    </row>
    <row r="70" spans="1:15" s="11" customFormat="1" x14ac:dyDescent="0.25">
      <c r="A70" s="20"/>
      <c r="K70"/>
      <c r="L70"/>
      <c r="M70"/>
      <c r="N70"/>
      <c r="O70"/>
    </row>
    <row r="71" spans="1:15" s="11" customFormat="1" x14ac:dyDescent="0.25">
      <c r="A71" s="20"/>
      <c r="K71"/>
      <c r="L71"/>
      <c r="M71"/>
      <c r="N71"/>
      <c r="O71"/>
    </row>
    <row r="72" spans="1:15" s="11" customFormat="1" x14ac:dyDescent="0.25">
      <c r="A72" s="20"/>
      <c r="K72"/>
      <c r="L72"/>
      <c r="M72"/>
      <c r="N72"/>
      <c r="O72"/>
    </row>
    <row r="73" spans="1:15" s="11" customFormat="1" x14ac:dyDescent="0.25">
      <c r="A73" s="20"/>
      <c r="K73"/>
      <c r="L73"/>
      <c r="M73"/>
      <c r="N73"/>
      <c r="O73"/>
    </row>
    <row r="74" spans="1:15" s="11" customFormat="1" x14ac:dyDescent="0.25">
      <c r="A74" s="20"/>
      <c r="K74"/>
      <c r="L74"/>
      <c r="M74"/>
      <c r="N74"/>
      <c r="O74"/>
    </row>
    <row r="75" spans="1:15" s="11" customFormat="1" x14ac:dyDescent="0.25">
      <c r="A75" s="20"/>
      <c r="K75"/>
      <c r="L75"/>
      <c r="M75"/>
      <c r="N75"/>
      <c r="O75"/>
    </row>
    <row r="76" spans="1:15" s="11" customFormat="1" x14ac:dyDescent="0.25">
      <c r="A76" s="20"/>
      <c r="K76"/>
      <c r="L76"/>
      <c r="M76"/>
      <c r="N76"/>
      <c r="O76"/>
    </row>
    <row r="77" spans="1:15" s="11" customFormat="1" x14ac:dyDescent="0.25">
      <c r="A77" s="20"/>
      <c r="K77"/>
      <c r="L77"/>
      <c r="M77"/>
      <c r="N77"/>
      <c r="O77"/>
    </row>
    <row r="78" spans="1:15" s="11" customFormat="1" x14ac:dyDescent="0.25">
      <c r="A78" s="20"/>
      <c r="K78"/>
      <c r="L78"/>
      <c r="M78"/>
      <c r="N78"/>
      <c r="O78"/>
    </row>
    <row r="79" spans="1:15" s="11" customFormat="1" x14ac:dyDescent="0.25">
      <c r="A79" s="20"/>
      <c r="K79"/>
      <c r="L79"/>
      <c r="M79"/>
      <c r="N79"/>
      <c r="O79"/>
    </row>
    <row r="80" spans="1:15" s="11" customFormat="1" x14ac:dyDescent="0.25">
      <c r="A80" s="20"/>
      <c r="K80"/>
      <c r="L80"/>
      <c r="M80"/>
      <c r="N80"/>
      <c r="O80"/>
    </row>
    <row r="81" spans="1:15" s="11" customFormat="1" x14ac:dyDescent="0.25">
      <c r="A81" s="20"/>
      <c r="K81"/>
      <c r="L81"/>
      <c r="M81"/>
      <c r="N81"/>
      <c r="O81"/>
    </row>
    <row r="82" spans="1:15" s="11" customFormat="1" x14ac:dyDescent="0.25">
      <c r="A82" s="20"/>
      <c r="K82"/>
      <c r="L82"/>
      <c r="M82"/>
      <c r="N82"/>
      <c r="O82"/>
    </row>
    <row r="83" spans="1:15" s="11" customFormat="1" x14ac:dyDescent="0.25">
      <c r="A83" s="20"/>
      <c r="K83"/>
      <c r="L83"/>
      <c r="M83"/>
      <c r="N83"/>
      <c r="O83"/>
    </row>
    <row r="84" spans="1:15" s="11" customFormat="1" x14ac:dyDescent="0.25">
      <c r="A84" s="20"/>
      <c r="K84"/>
      <c r="L84"/>
      <c r="M84"/>
      <c r="N84"/>
      <c r="O84"/>
    </row>
    <row r="85" spans="1:15" s="11" customFormat="1" x14ac:dyDescent="0.25">
      <c r="A85" s="20"/>
      <c r="K85"/>
      <c r="L85"/>
      <c r="M85"/>
      <c r="N85"/>
      <c r="O85"/>
    </row>
    <row r="86" spans="1:15" s="11" customFormat="1" x14ac:dyDescent="0.25">
      <c r="A86" s="20"/>
      <c r="K86"/>
      <c r="L86"/>
      <c r="M86"/>
      <c r="N86"/>
      <c r="O86"/>
    </row>
    <row r="87" spans="1:15" s="11" customFormat="1" x14ac:dyDescent="0.25">
      <c r="A87" s="20"/>
      <c r="K87"/>
      <c r="L87"/>
      <c r="M87"/>
      <c r="N87"/>
      <c r="O87"/>
    </row>
    <row r="88" spans="1:15" s="11" customFormat="1" x14ac:dyDescent="0.25">
      <c r="A88" s="20"/>
      <c r="K88"/>
      <c r="L88"/>
      <c r="M88"/>
      <c r="N88"/>
      <c r="O88"/>
    </row>
    <row r="89" spans="1:15" s="11" customFormat="1" x14ac:dyDescent="0.25">
      <c r="A89" s="20"/>
      <c r="K89"/>
      <c r="L89"/>
      <c r="M89"/>
      <c r="N89"/>
      <c r="O89"/>
    </row>
    <row r="90" spans="1:15" s="11" customFormat="1" x14ac:dyDescent="0.25">
      <c r="A90" s="20"/>
      <c r="K90"/>
      <c r="L90"/>
      <c r="M90"/>
      <c r="N90"/>
      <c r="O90"/>
    </row>
    <row r="91" spans="1:15" s="11" customFormat="1" x14ac:dyDescent="0.25">
      <c r="A91" s="20"/>
      <c r="K91"/>
      <c r="L91"/>
      <c r="M91"/>
      <c r="N91"/>
      <c r="O91"/>
    </row>
    <row r="92" spans="1:15" s="11" customFormat="1" x14ac:dyDescent="0.25">
      <c r="A92" s="20"/>
      <c r="K92"/>
      <c r="L92"/>
      <c r="M92"/>
      <c r="N92"/>
      <c r="O92"/>
    </row>
    <row r="93" spans="1:15" s="11" customFormat="1" x14ac:dyDescent="0.25">
      <c r="A93" s="20"/>
      <c r="K93"/>
      <c r="L93"/>
      <c r="M93"/>
      <c r="N93"/>
      <c r="O93"/>
    </row>
    <row r="94" spans="1:15" s="11" customFormat="1" x14ac:dyDescent="0.25">
      <c r="A94" s="20"/>
      <c r="K94"/>
      <c r="L94"/>
      <c r="M94"/>
      <c r="N94"/>
      <c r="O94"/>
    </row>
    <row r="95" spans="1:15" s="11" customFormat="1" x14ac:dyDescent="0.25">
      <c r="A95" s="20"/>
      <c r="K95"/>
      <c r="L95"/>
      <c r="M95"/>
      <c r="N95"/>
      <c r="O95"/>
    </row>
    <row r="96" spans="1:15" s="11" customFormat="1" x14ac:dyDescent="0.25">
      <c r="A96" s="20"/>
      <c r="K96"/>
      <c r="L96"/>
      <c r="M96"/>
      <c r="N96"/>
      <c r="O96"/>
    </row>
    <row r="97" spans="1:15" s="11" customFormat="1" x14ac:dyDescent="0.25">
      <c r="A97" s="20"/>
      <c r="K97"/>
      <c r="L97"/>
      <c r="M97"/>
      <c r="N97"/>
      <c r="O97"/>
    </row>
    <row r="98" spans="1:15" s="11" customFormat="1" x14ac:dyDescent="0.25">
      <c r="A98" s="20"/>
      <c r="K98"/>
      <c r="L98"/>
      <c r="M98"/>
      <c r="N98"/>
      <c r="O98"/>
    </row>
    <row r="99" spans="1:15" s="11" customFormat="1" x14ac:dyDescent="0.25">
      <c r="A99" s="20"/>
      <c r="K99"/>
      <c r="L99"/>
      <c r="M99"/>
      <c r="N99"/>
      <c r="O99"/>
    </row>
    <row r="100" spans="1:15" s="11" customFormat="1" x14ac:dyDescent="0.25">
      <c r="A100" s="20"/>
      <c r="K100"/>
      <c r="L100"/>
      <c r="M100"/>
      <c r="N100"/>
      <c r="O100"/>
    </row>
    <row r="101" spans="1:15" s="11" customFormat="1" x14ac:dyDescent="0.25">
      <c r="A101" s="20"/>
      <c r="K101"/>
      <c r="L101"/>
      <c r="M101"/>
      <c r="N101"/>
      <c r="O101"/>
    </row>
    <row r="102" spans="1:15" s="11" customFormat="1" x14ac:dyDescent="0.25">
      <c r="A102" s="20"/>
      <c r="K102"/>
      <c r="L102"/>
      <c r="M102"/>
      <c r="N102"/>
      <c r="O102"/>
    </row>
    <row r="103" spans="1:15" s="11" customFormat="1" x14ac:dyDescent="0.25">
      <c r="A103" s="20"/>
      <c r="K103"/>
      <c r="L103"/>
      <c r="M103"/>
      <c r="N103"/>
      <c r="O103"/>
    </row>
    <row r="104" spans="1:15" s="11" customFormat="1" x14ac:dyDescent="0.25">
      <c r="A104" s="20"/>
      <c r="K104"/>
      <c r="L104"/>
      <c r="M104"/>
      <c r="N104"/>
      <c r="O104"/>
    </row>
    <row r="105" spans="1:15" s="11" customFormat="1" x14ac:dyDescent="0.25">
      <c r="A105" s="20"/>
      <c r="K105"/>
      <c r="L105"/>
      <c r="M105"/>
      <c r="N105"/>
      <c r="O105"/>
    </row>
    <row r="106" spans="1:15" s="11" customFormat="1" x14ac:dyDescent="0.25">
      <c r="A106" s="20"/>
      <c r="K106"/>
      <c r="L106"/>
      <c r="M106"/>
      <c r="N106"/>
      <c r="O106"/>
    </row>
    <row r="107" spans="1:15" s="11" customFormat="1" x14ac:dyDescent="0.25">
      <c r="A107" s="20"/>
      <c r="K107"/>
      <c r="L107"/>
      <c r="M107"/>
      <c r="N107"/>
      <c r="O107"/>
    </row>
    <row r="108" spans="1:15" s="11" customFormat="1" x14ac:dyDescent="0.25">
      <c r="A108" s="20"/>
      <c r="K108"/>
      <c r="L108"/>
      <c r="M108"/>
      <c r="N108"/>
      <c r="O108"/>
    </row>
    <row r="109" spans="1:15" s="11" customFormat="1" x14ac:dyDescent="0.25">
      <c r="A109" s="20"/>
      <c r="K109"/>
      <c r="L109"/>
      <c r="M109"/>
      <c r="N109"/>
      <c r="O109"/>
    </row>
    <row r="110" spans="1:15" s="11" customFormat="1" x14ac:dyDescent="0.25">
      <c r="A110" s="20"/>
      <c r="K110"/>
      <c r="L110"/>
      <c r="M110"/>
      <c r="N110"/>
      <c r="O110"/>
    </row>
    <row r="111" spans="1:15" s="11" customFormat="1" x14ac:dyDescent="0.25">
      <c r="A111" s="20"/>
      <c r="K111"/>
      <c r="L111"/>
      <c r="M111"/>
      <c r="N111"/>
      <c r="O111"/>
    </row>
    <row r="112" spans="1:15" s="11" customFormat="1" x14ac:dyDescent="0.25">
      <c r="A112" s="20"/>
      <c r="K112"/>
      <c r="L112"/>
      <c r="M112"/>
      <c r="N112"/>
      <c r="O112"/>
    </row>
    <row r="113" spans="1:15" s="11" customFormat="1" x14ac:dyDescent="0.25">
      <c r="A113" s="20"/>
      <c r="K113"/>
      <c r="L113"/>
      <c r="M113"/>
      <c r="N113"/>
      <c r="O113"/>
    </row>
    <row r="114" spans="1:15" s="11" customFormat="1" x14ac:dyDescent="0.25">
      <c r="A114" s="20"/>
      <c r="K114"/>
      <c r="L114"/>
      <c r="M114"/>
      <c r="N114"/>
      <c r="O114"/>
    </row>
    <row r="115" spans="1:15" s="11" customFormat="1" x14ac:dyDescent="0.25">
      <c r="A115" s="20"/>
      <c r="K115"/>
      <c r="L115"/>
      <c r="M115"/>
      <c r="N115"/>
      <c r="O115"/>
    </row>
    <row r="116" spans="1:15" s="11" customFormat="1" x14ac:dyDescent="0.25">
      <c r="A116" s="20"/>
      <c r="K116"/>
      <c r="L116"/>
      <c r="M116"/>
      <c r="N116"/>
      <c r="O116"/>
    </row>
    <row r="117" spans="1:15" s="11" customFormat="1" x14ac:dyDescent="0.25">
      <c r="A117" s="20"/>
      <c r="K117"/>
      <c r="L117"/>
      <c r="M117"/>
      <c r="N117"/>
      <c r="O117"/>
    </row>
    <row r="118" spans="1:15" s="11" customFormat="1" x14ac:dyDescent="0.25">
      <c r="A118" s="20"/>
      <c r="K118"/>
      <c r="L118"/>
      <c r="M118"/>
      <c r="N118"/>
      <c r="O118"/>
    </row>
    <row r="119" spans="1:15" s="11" customFormat="1" x14ac:dyDescent="0.25">
      <c r="A119" s="20"/>
      <c r="K119"/>
      <c r="L119"/>
      <c r="M119"/>
      <c r="N119"/>
      <c r="O119"/>
    </row>
    <row r="120" spans="1:15" s="11" customFormat="1" x14ac:dyDescent="0.25">
      <c r="A120" s="20"/>
      <c r="K120"/>
      <c r="L120"/>
      <c r="M120"/>
      <c r="N120"/>
      <c r="O120"/>
    </row>
    <row r="121" spans="1:15" s="11" customFormat="1" x14ac:dyDescent="0.25">
      <c r="A121" s="20"/>
      <c r="K121"/>
      <c r="L121"/>
      <c r="M121"/>
      <c r="N121"/>
      <c r="O121"/>
    </row>
    <row r="122" spans="1:15" s="11" customFormat="1" x14ac:dyDescent="0.25">
      <c r="A122" s="20"/>
      <c r="K122"/>
      <c r="L122"/>
      <c r="M122"/>
      <c r="N122"/>
      <c r="O122"/>
    </row>
    <row r="123" spans="1:15" s="11" customFormat="1" x14ac:dyDescent="0.25">
      <c r="A123" s="20"/>
      <c r="K123"/>
      <c r="L123"/>
      <c r="M123"/>
      <c r="N123"/>
      <c r="O123"/>
    </row>
    <row r="124" spans="1:15" s="11" customFormat="1" x14ac:dyDescent="0.25">
      <c r="A124" s="20"/>
      <c r="K124"/>
      <c r="L124"/>
      <c r="M124"/>
      <c r="N124"/>
      <c r="O124"/>
    </row>
    <row r="125" spans="1:15" s="11" customFormat="1" x14ac:dyDescent="0.25">
      <c r="A125" s="20"/>
      <c r="K125"/>
      <c r="L125"/>
      <c r="M125"/>
      <c r="N125"/>
      <c r="O125"/>
    </row>
    <row r="126" spans="1:15" s="11" customFormat="1" x14ac:dyDescent="0.25">
      <c r="A126" s="20"/>
    </row>
    <row r="127" spans="1:15" s="11" customFormat="1" x14ac:dyDescent="0.25">
      <c r="A127" s="20"/>
    </row>
    <row r="128" spans="1:15" s="11" customFormat="1" x14ac:dyDescent="0.25">
      <c r="A128" s="20"/>
    </row>
    <row r="129" spans="1:1" s="11" customFormat="1" x14ac:dyDescent="0.25">
      <c r="A129" s="20"/>
    </row>
    <row r="130" spans="1:1" s="11" customFormat="1" x14ac:dyDescent="0.25">
      <c r="A130" s="20"/>
    </row>
    <row r="131" spans="1:1" s="11" customFormat="1" x14ac:dyDescent="0.25">
      <c r="A131" s="20"/>
    </row>
    <row r="132" spans="1:1" s="11" customFormat="1" x14ac:dyDescent="0.25">
      <c r="A132" s="20"/>
    </row>
    <row r="133" spans="1:1" s="11" customFormat="1" x14ac:dyDescent="0.25">
      <c r="A133" s="20"/>
    </row>
    <row r="134" spans="1:1" s="11" customFormat="1" x14ac:dyDescent="0.25">
      <c r="A134" s="20"/>
    </row>
    <row r="135" spans="1:1" s="11" customFormat="1" x14ac:dyDescent="0.25">
      <c r="A135" s="20"/>
    </row>
    <row r="136" spans="1:1" s="11" customFormat="1" x14ac:dyDescent="0.25">
      <c r="A136" s="20"/>
    </row>
    <row r="137" spans="1:1" s="11" customFormat="1" x14ac:dyDescent="0.25">
      <c r="A137" s="20"/>
    </row>
    <row r="138" spans="1:1" s="11" customFormat="1" x14ac:dyDescent="0.25">
      <c r="A138" s="20"/>
    </row>
    <row r="139" spans="1:1" s="11" customFormat="1" x14ac:dyDescent="0.25">
      <c r="A139" s="20"/>
    </row>
    <row r="140" spans="1:1" s="11" customFormat="1" x14ac:dyDescent="0.25">
      <c r="A140" s="20"/>
    </row>
    <row r="141" spans="1:1" s="11" customFormat="1" x14ac:dyDescent="0.25">
      <c r="A141" s="20"/>
    </row>
    <row r="142" spans="1:1" s="11" customFormat="1" x14ac:dyDescent="0.25">
      <c r="A142" s="20"/>
    </row>
    <row r="143" spans="1:1" s="11" customFormat="1" x14ac:dyDescent="0.25">
      <c r="A143" s="20"/>
    </row>
    <row r="144" spans="1:1" s="11" customFormat="1" x14ac:dyDescent="0.25">
      <c r="A144" s="20"/>
    </row>
    <row r="145" spans="1:1" s="11" customFormat="1" x14ac:dyDescent="0.25">
      <c r="A145" s="20"/>
    </row>
    <row r="146" spans="1:1" s="11" customFormat="1" x14ac:dyDescent="0.25">
      <c r="A146" s="20"/>
    </row>
    <row r="147" spans="1:1" s="11" customFormat="1" x14ac:dyDescent="0.25">
      <c r="A147" s="20"/>
    </row>
    <row r="148" spans="1:1" s="11" customFormat="1" x14ac:dyDescent="0.25">
      <c r="A148" s="20"/>
    </row>
    <row r="149" spans="1:1" s="11" customFormat="1" x14ac:dyDescent="0.25">
      <c r="A149" s="20"/>
    </row>
    <row r="150" spans="1:1" s="11" customFormat="1" x14ac:dyDescent="0.25">
      <c r="A150" s="20"/>
    </row>
    <row r="151" spans="1:1" s="11" customFormat="1" x14ac:dyDescent="0.25">
      <c r="A151" s="20"/>
    </row>
    <row r="152" spans="1:1" s="11" customFormat="1" x14ac:dyDescent="0.25">
      <c r="A152" s="20"/>
    </row>
    <row r="153" spans="1:1" s="11" customFormat="1" x14ac:dyDescent="0.25">
      <c r="A153" s="20"/>
    </row>
    <row r="154" spans="1:1" s="11" customFormat="1" x14ac:dyDescent="0.25">
      <c r="A154" s="20"/>
    </row>
    <row r="155" spans="1:1" s="11" customFormat="1" x14ac:dyDescent="0.25">
      <c r="A155" s="20"/>
    </row>
    <row r="156" spans="1:1" s="11" customFormat="1" x14ac:dyDescent="0.25">
      <c r="A156" s="20"/>
    </row>
    <row r="157" spans="1:1" s="11" customFormat="1" x14ac:dyDescent="0.25">
      <c r="A157" s="20"/>
    </row>
    <row r="158" spans="1:1" s="11" customFormat="1" x14ac:dyDescent="0.25">
      <c r="A158" s="20"/>
    </row>
    <row r="159" spans="1:1" s="11" customFormat="1" x14ac:dyDescent="0.25">
      <c r="A159" s="20"/>
    </row>
    <row r="160" spans="1:1" s="11" customFormat="1" x14ac:dyDescent="0.25">
      <c r="A160" s="20"/>
    </row>
    <row r="161" spans="1:14" s="11" customFormat="1" x14ac:dyDescent="0.25">
      <c r="A161" s="20"/>
    </row>
    <row r="162" spans="1:14" s="11" customFormat="1" x14ac:dyDescent="0.25">
      <c r="A162" s="20"/>
    </row>
    <row r="163" spans="1:14" s="11" customFormat="1" x14ac:dyDescent="0.25">
      <c r="A163" s="20"/>
    </row>
    <row r="164" spans="1:14" s="11" customFormat="1" x14ac:dyDescent="0.25">
      <c r="A164" s="20"/>
    </row>
    <row r="165" spans="1:14" s="11" customFormat="1" x14ac:dyDescent="0.25">
      <c r="A165" s="20"/>
    </row>
    <row r="166" spans="1:14" s="11" customFormat="1" x14ac:dyDescent="0.25">
      <c r="A166" s="20"/>
    </row>
    <row r="167" spans="1:14" s="11" customFormat="1" x14ac:dyDescent="0.25">
      <c r="A167" s="20"/>
    </row>
    <row r="168" spans="1:14" s="11" customFormat="1" x14ac:dyDescent="0.25">
      <c r="A168" s="20"/>
    </row>
    <row r="169" spans="1:14" s="11" customFormat="1" x14ac:dyDescent="0.25">
      <c r="A169" s="20"/>
    </row>
    <row r="170" spans="1:14" s="11" customFormat="1" x14ac:dyDescent="0.25">
      <c r="A170" s="20"/>
    </row>
    <row r="171" spans="1:14" s="11" customFormat="1" x14ac:dyDescent="0.25">
      <c r="A171" s="20"/>
    </row>
    <row r="172" spans="1:14" s="11" customFormat="1" x14ac:dyDescent="0.25">
      <c r="A172" s="20"/>
      <c r="J172" s="16"/>
      <c r="K172" s="16"/>
      <c r="L172" s="16"/>
      <c r="M172" s="16"/>
      <c r="N172" s="16"/>
    </row>
  </sheetData>
  <mergeCells count="15">
    <mergeCell ref="B20:G35"/>
    <mergeCell ref="M1:N1"/>
    <mergeCell ref="J2:N6"/>
    <mergeCell ref="J9:J32"/>
    <mergeCell ref="B8:B11"/>
    <mergeCell ref="F8:F11"/>
    <mergeCell ref="G8:G11"/>
    <mergeCell ref="F13:F17"/>
    <mergeCell ref="G13:G17"/>
    <mergeCell ref="B13:B17"/>
    <mergeCell ref="C3:F3"/>
    <mergeCell ref="C4:F4"/>
    <mergeCell ref="C5:F5"/>
    <mergeCell ref="F1:H1"/>
    <mergeCell ref="B1:E1"/>
  </mergeCells>
  <phoneticPr fontId="25" type="noConversion"/>
  <hyperlinks>
    <hyperlink ref="F1:H1" location="'每月支出'!A1" tooltip="選取以瀏覽至 [每月支出] 工作表" display="Monthly Expenses" xr:uid="{5C8A0561-64C9-4FB8-8073-365441A7EF52}"/>
  </hyperlinks>
  <printOptions horizontalCentered="1" verticalCentered="1"/>
  <pageMargins left="0.25" right="0.25" top="0.25" bottom="0.25" header="0.3" footer="0.3"/>
  <pageSetup paperSize="9"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G351"/>
  <sheetViews>
    <sheetView showGridLines="0" zoomScaleNormal="100" workbookViewId="0">
      <pane ySplit="2" topLeftCell="A3" activePane="bottomLeft" state="frozen"/>
      <selection activeCell="P1" sqref="P1:P1048576"/>
      <selection pane="bottomLeft"/>
    </sheetView>
  </sheetViews>
  <sheetFormatPr defaultRowHeight="13.5" x14ac:dyDescent="0.25"/>
  <cols>
    <col min="1" max="1" width="2.625" style="46" customWidth="1"/>
    <col min="2" max="2" width="26.75" style="11" customWidth="1"/>
    <col min="3" max="3" width="21.625" style="11" customWidth="1"/>
    <col min="4" max="4" width="16.25" style="11" customWidth="1"/>
    <col min="5" max="6" width="13.25" style="11" customWidth="1"/>
    <col min="7" max="7" width="22.5" style="11" customWidth="1"/>
    <col min="8" max="8" width="2.625" style="11" customWidth="1"/>
    <col min="9" max="16384" width="9" style="11"/>
  </cols>
  <sheetData>
    <row r="1" spans="1:7" ht="46.5" customHeight="1" x14ac:dyDescent="0.25">
      <c r="A1" s="20" t="s">
        <v>129</v>
      </c>
      <c r="B1" s="70" t="s">
        <v>40</v>
      </c>
      <c r="C1" s="70"/>
      <c r="D1" s="70"/>
      <c r="E1" s="70"/>
      <c r="F1" s="71" t="s">
        <v>121</v>
      </c>
      <c r="G1" s="71"/>
    </row>
    <row r="2" spans="1:7" ht="25.5" customHeight="1" x14ac:dyDescent="0.25">
      <c r="A2" s="46" t="s">
        <v>63</v>
      </c>
      <c r="B2" s="11" t="s">
        <v>64</v>
      </c>
      <c r="C2" s="11" t="s">
        <v>45</v>
      </c>
      <c r="D2" s="11" t="s">
        <v>119</v>
      </c>
      <c r="E2" s="11" t="s">
        <v>120</v>
      </c>
      <c r="F2" s="11" t="s">
        <v>28</v>
      </c>
      <c r="G2" s="11" t="s">
        <v>122</v>
      </c>
    </row>
    <row r="3" spans="1:7" ht="16.5" customHeight="1" x14ac:dyDescent="0.25">
      <c r="B3" s="11" t="s">
        <v>65</v>
      </c>
      <c r="C3" s="11" t="s">
        <v>46</v>
      </c>
      <c r="D3" s="34">
        <v>40</v>
      </c>
      <c r="E3" s="34">
        <v>40</v>
      </c>
      <c r="F3" s="34">
        <f>預算詳細資料[[#This Row],[預估支出]]-預算詳細資料[[#This Row],[實際支出]]</f>
        <v>0</v>
      </c>
      <c r="G3" s="34">
        <f>預算詳細資料[[#This Row],[實際支出]]</f>
        <v>40</v>
      </c>
    </row>
    <row r="4" spans="1:7" ht="16.5" customHeight="1" x14ac:dyDescent="0.25">
      <c r="B4" s="11" t="s">
        <v>66</v>
      </c>
      <c r="C4" s="11" t="s">
        <v>46</v>
      </c>
      <c r="D4" s="34"/>
      <c r="E4" s="34"/>
      <c r="F4" s="34">
        <f>預算詳細資料[[#This Row],[預估支出]]-預算詳細資料[[#This Row],[實際支出]]</f>
        <v>0</v>
      </c>
      <c r="G4" s="34">
        <f>預算詳細資料[[#This Row],[實際支出]]</f>
        <v>0</v>
      </c>
    </row>
    <row r="5" spans="1:7" ht="16.5" customHeight="1" x14ac:dyDescent="0.25">
      <c r="B5" s="11" t="s">
        <v>67</v>
      </c>
      <c r="C5" s="11" t="s">
        <v>46</v>
      </c>
      <c r="D5" s="34"/>
      <c r="E5" s="34"/>
      <c r="F5" s="34">
        <f>預算詳細資料[[#This Row],[預估支出]]-預算詳細資料[[#This Row],[實際支出]]</f>
        <v>0</v>
      </c>
      <c r="G5" s="34">
        <f>預算詳細資料[[#This Row],[實際支出]]</f>
        <v>0</v>
      </c>
    </row>
    <row r="6" spans="1:7" ht="16.5" customHeight="1" x14ac:dyDescent="0.25">
      <c r="B6" s="11" t="s">
        <v>68</v>
      </c>
      <c r="C6" s="11" t="s">
        <v>46</v>
      </c>
      <c r="D6" s="34">
        <v>100</v>
      </c>
      <c r="E6" s="34">
        <v>100</v>
      </c>
      <c r="F6" s="34">
        <f>預算詳細資料[[#This Row],[預估支出]]-預算詳細資料[[#This Row],[實際支出]]</f>
        <v>0</v>
      </c>
      <c r="G6" s="34">
        <f>預算詳細資料[[#This Row],[實際支出]]</f>
        <v>100</v>
      </c>
    </row>
    <row r="7" spans="1:7" ht="16.5" customHeight="1" x14ac:dyDescent="0.25">
      <c r="B7" s="11" t="s">
        <v>69</v>
      </c>
      <c r="C7" s="11" t="s">
        <v>47</v>
      </c>
      <c r="D7" s="34">
        <v>50</v>
      </c>
      <c r="E7" s="34">
        <v>40</v>
      </c>
      <c r="F7" s="34">
        <f>預算詳細資料[[#This Row],[預估支出]]-預算詳細資料[[#This Row],[實際支出]]</f>
        <v>10</v>
      </c>
      <c r="G7" s="34">
        <f>預算詳細資料[[#This Row],[實際支出]]</f>
        <v>40</v>
      </c>
    </row>
    <row r="8" spans="1:7" ht="16.5" customHeight="1" x14ac:dyDescent="0.25">
      <c r="B8" s="11" t="s">
        <v>70</v>
      </c>
      <c r="C8" s="11" t="s">
        <v>47</v>
      </c>
      <c r="D8" s="34">
        <v>200</v>
      </c>
      <c r="E8" s="34">
        <v>150</v>
      </c>
      <c r="F8" s="34">
        <f>預算詳細資料[[#This Row],[預估支出]]-預算詳細資料[[#This Row],[實際支出]]</f>
        <v>50</v>
      </c>
      <c r="G8" s="34">
        <f>預算詳細資料[[#This Row],[實際支出]]</f>
        <v>150</v>
      </c>
    </row>
    <row r="9" spans="1:7" ht="16.5" customHeight="1" x14ac:dyDescent="0.25">
      <c r="B9" s="11" t="s">
        <v>71</v>
      </c>
      <c r="C9" s="11" t="s">
        <v>47</v>
      </c>
      <c r="D9" s="34">
        <v>50</v>
      </c>
      <c r="E9" s="34">
        <v>28</v>
      </c>
      <c r="F9" s="34">
        <f>預算詳細資料[[#This Row],[預估支出]]-預算詳細資料[[#This Row],[實際支出]]</f>
        <v>22</v>
      </c>
      <c r="G9" s="34">
        <f>預算詳細資料[[#This Row],[實際支出]]</f>
        <v>28</v>
      </c>
    </row>
    <row r="10" spans="1:7" ht="16.5" customHeight="1" x14ac:dyDescent="0.25">
      <c r="B10" s="11" t="s">
        <v>72</v>
      </c>
      <c r="C10" s="11" t="s">
        <v>47</v>
      </c>
      <c r="D10" s="34">
        <v>50</v>
      </c>
      <c r="E10" s="34">
        <v>30</v>
      </c>
      <c r="F10" s="34">
        <f>預算詳細資料[[#This Row],[預估支出]]-預算詳細資料[[#This Row],[實際支出]]</f>
        <v>20</v>
      </c>
      <c r="G10" s="34">
        <f>預算詳細資料[[#This Row],[實際支出]]</f>
        <v>30</v>
      </c>
    </row>
    <row r="11" spans="1:7" ht="16.5" customHeight="1" x14ac:dyDescent="0.25">
      <c r="B11" s="11" t="s">
        <v>73</v>
      </c>
      <c r="C11" s="11" t="s">
        <v>47</v>
      </c>
      <c r="D11" s="34">
        <v>0</v>
      </c>
      <c r="E11" s="34">
        <v>40</v>
      </c>
      <c r="F11" s="34">
        <f>預算詳細資料[[#This Row],[預估支出]]-預算詳細資料[[#This Row],[實際支出]]</f>
        <v>-40</v>
      </c>
      <c r="G11" s="34">
        <f>預算詳細資料[[#This Row],[實際支出]]</f>
        <v>40</v>
      </c>
    </row>
    <row r="12" spans="1:7" ht="16.5" customHeight="1" x14ac:dyDescent="0.25">
      <c r="B12" s="11" t="s">
        <v>74</v>
      </c>
      <c r="C12" s="11" t="s">
        <v>47</v>
      </c>
      <c r="D12" s="34">
        <v>20</v>
      </c>
      <c r="E12" s="34">
        <v>50</v>
      </c>
      <c r="F12" s="34">
        <f>預算詳細資料[[#This Row],[預估支出]]-預算詳細資料[[#This Row],[實際支出]]</f>
        <v>-30</v>
      </c>
      <c r="G12" s="34">
        <f>預算詳細資料[[#This Row],[實際支出]]</f>
        <v>50</v>
      </c>
    </row>
    <row r="13" spans="1:7" ht="16.5" customHeight="1" x14ac:dyDescent="0.25">
      <c r="B13" s="11" t="s">
        <v>75</v>
      </c>
      <c r="C13" s="11" t="s">
        <v>47</v>
      </c>
      <c r="D13" s="34">
        <v>30</v>
      </c>
      <c r="E13" s="34">
        <v>20</v>
      </c>
      <c r="F13" s="34">
        <f>預算詳細資料[[#This Row],[預估支出]]-預算詳細資料[[#This Row],[實際支出]]</f>
        <v>10</v>
      </c>
      <c r="G13" s="34">
        <f>預算詳細資料[[#This Row],[實際支出]]</f>
        <v>20</v>
      </c>
    </row>
    <row r="14" spans="1:7" ht="16.5" customHeight="1" x14ac:dyDescent="0.25">
      <c r="B14" s="11" t="s">
        <v>76</v>
      </c>
      <c r="C14" s="11" t="s">
        <v>48</v>
      </c>
      <c r="D14" s="34">
        <v>1000</v>
      </c>
      <c r="E14" s="34">
        <v>1200</v>
      </c>
      <c r="F14" s="34">
        <f>預算詳細資料[[#This Row],[預估支出]]-預算詳細資料[[#This Row],[實際支出]]</f>
        <v>-200</v>
      </c>
      <c r="G14" s="34">
        <f>預算詳細資料[[#This Row],[實際支出]]</f>
        <v>1200</v>
      </c>
    </row>
    <row r="15" spans="1:7" ht="16.5" customHeight="1" x14ac:dyDescent="0.25">
      <c r="B15" s="11" t="s">
        <v>77</v>
      </c>
      <c r="C15" s="11" t="s">
        <v>48</v>
      </c>
      <c r="D15" s="34">
        <v>100</v>
      </c>
      <c r="E15" s="34">
        <v>120</v>
      </c>
      <c r="F15" s="34">
        <f>預算詳細資料[[#This Row],[預估支出]]-預算詳細資料[[#This Row],[實際支出]]</f>
        <v>-20</v>
      </c>
      <c r="G15" s="34">
        <f>預算詳細資料[[#This Row],[實際支出]]</f>
        <v>120</v>
      </c>
    </row>
    <row r="16" spans="1:7" ht="16.5" customHeight="1" x14ac:dyDescent="0.25">
      <c r="B16" s="11" t="s">
        <v>78</v>
      </c>
      <c r="C16" s="11" t="s">
        <v>49</v>
      </c>
      <c r="D16" s="34">
        <v>75</v>
      </c>
      <c r="E16" s="34">
        <v>100</v>
      </c>
      <c r="F16" s="34">
        <f>預算詳細資料[[#This Row],[預估支出]]-預算詳細資料[[#This Row],[實際支出]]</f>
        <v>-25</v>
      </c>
      <c r="G16" s="34">
        <f>預算詳細資料[[#This Row],[實際支出]]</f>
        <v>100</v>
      </c>
    </row>
    <row r="17" spans="2:7" ht="16.5" customHeight="1" x14ac:dyDescent="0.25">
      <c r="B17" s="11" t="s">
        <v>79</v>
      </c>
      <c r="C17" s="11" t="s">
        <v>49</v>
      </c>
      <c r="D17" s="34">
        <v>25</v>
      </c>
      <c r="E17" s="34">
        <v>25</v>
      </c>
      <c r="F17" s="34">
        <f>預算詳細資料[[#This Row],[預估支出]]-預算詳細資料[[#This Row],[實際支出]]</f>
        <v>0</v>
      </c>
      <c r="G17" s="34">
        <f>預算詳細資料[[#This Row],[實際支出]]</f>
        <v>25</v>
      </c>
    </row>
    <row r="18" spans="2:7" ht="16.5" customHeight="1" x14ac:dyDescent="0.25">
      <c r="B18" s="11" t="s">
        <v>80</v>
      </c>
      <c r="C18" s="11" t="s">
        <v>49</v>
      </c>
      <c r="D18" s="34"/>
      <c r="E18" s="34"/>
      <c r="F18" s="34">
        <f>預算詳細資料[[#This Row],[預估支出]]-預算詳細資料[[#This Row],[實際支出]]</f>
        <v>0</v>
      </c>
      <c r="G18" s="34">
        <f>預算詳細資料[[#This Row],[實際支出]]</f>
        <v>0</v>
      </c>
    </row>
    <row r="19" spans="2:7" ht="16.5" customHeight="1" x14ac:dyDescent="0.25">
      <c r="B19" s="11" t="s">
        <v>81</v>
      </c>
      <c r="C19" s="11" t="s">
        <v>49</v>
      </c>
      <c r="D19" s="34"/>
      <c r="E19" s="34"/>
      <c r="F19" s="34">
        <f>預算詳細資料[[#This Row],[預估支出]]-預算詳細資料[[#This Row],[實際支出]]</f>
        <v>0</v>
      </c>
      <c r="G19" s="34">
        <f>預算詳細資料[[#This Row],[實際支出]]</f>
        <v>0</v>
      </c>
    </row>
    <row r="20" spans="2:7" ht="16.5" customHeight="1" x14ac:dyDescent="0.25">
      <c r="B20" s="11" t="s">
        <v>82</v>
      </c>
      <c r="C20" s="11" t="s">
        <v>50</v>
      </c>
      <c r="D20" s="34">
        <v>100</v>
      </c>
      <c r="E20" s="34">
        <v>100</v>
      </c>
      <c r="F20" s="34">
        <f>預算詳細資料[[#This Row],[預估支出]]-預算詳細資料[[#This Row],[實際支出]]</f>
        <v>0</v>
      </c>
      <c r="G20" s="34">
        <f>預算詳細資料[[#This Row],[實際支出]]</f>
        <v>100</v>
      </c>
    </row>
    <row r="21" spans="2:7" ht="16.5" customHeight="1" x14ac:dyDescent="0.25">
      <c r="B21" s="11" t="s">
        <v>83</v>
      </c>
      <c r="C21" s="11" t="s">
        <v>50</v>
      </c>
      <c r="D21" s="34">
        <v>45</v>
      </c>
      <c r="E21" s="34">
        <v>50</v>
      </c>
      <c r="F21" s="34">
        <f>預算詳細資料[[#This Row],[預估支出]]-預算詳細資料[[#This Row],[實際支出]]</f>
        <v>-5</v>
      </c>
      <c r="G21" s="34">
        <f>預算詳細資料[[#This Row],[實際支出]]</f>
        <v>50</v>
      </c>
    </row>
    <row r="22" spans="2:7" ht="16.5" customHeight="1" x14ac:dyDescent="0.25">
      <c r="B22" s="11" t="s">
        <v>84</v>
      </c>
      <c r="C22" s="11" t="s">
        <v>50</v>
      </c>
      <c r="D22" s="34">
        <v>300</v>
      </c>
      <c r="E22" s="34">
        <v>400</v>
      </c>
      <c r="F22" s="34">
        <f>預算詳細資料[[#This Row],[預估支出]]-預算詳細資料[[#This Row],[實際支出]]</f>
        <v>-100</v>
      </c>
      <c r="G22" s="34">
        <f>預算詳細資料[[#This Row],[實際支出]]</f>
        <v>400</v>
      </c>
    </row>
    <row r="23" spans="2:7" ht="16.5" customHeight="1" x14ac:dyDescent="0.25">
      <c r="B23" s="11" t="s">
        <v>85</v>
      </c>
      <c r="C23" s="11" t="s">
        <v>50</v>
      </c>
      <c r="D23" s="34">
        <v>200</v>
      </c>
      <c r="E23" s="34"/>
      <c r="F23" s="34">
        <f>預算詳細資料[[#This Row],[預估支出]]-預算詳細資料[[#This Row],[實際支出]]</f>
        <v>200</v>
      </c>
      <c r="G23" s="34">
        <f>預算詳細資料[[#This Row],[實際支出]]</f>
        <v>0</v>
      </c>
    </row>
    <row r="24" spans="2:7" ht="16.5" customHeight="1" x14ac:dyDescent="0.25">
      <c r="B24" s="11" t="s">
        <v>86</v>
      </c>
      <c r="C24" s="11" t="s">
        <v>50</v>
      </c>
      <c r="D24" s="34">
        <v>200</v>
      </c>
      <c r="E24" s="34">
        <v>150</v>
      </c>
      <c r="F24" s="34">
        <f>預算詳細資料[[#This Row],[預估支出]]-預算詳細資料[[#This Row],[實際支出]]</f>
        <v>50</v>
      </c>
      <c r="G24" s="34">
        <f>預算詳細資料[[#This Row],[實際支出]]</f>
        <v>150</v>
      </c>
    </row>
    <row r="25" spans="2:7" ht="16.5" customHeight="1" x14ac:dyDescent="0.25">
      <c r="B25" s="11" t="s">
        <v>87</v>
      </c>
      <c r="C25" s="11" t="s">
        <v>50</v>
      </c>
      <c r="D25" s="34">
        <v>1700</v>
      </c>
      <c r="E25" s="34">
        <v>1700</v>
      </c>
      <c r="F25" s="34">
        <f>預算詳細資料[[#This Row],[預估支出]]-預算詳細資料[[#This Row],[實際支出]]</f>
        <v>0</v>
      </c>
      <c r="G25" s="34">
        <f>預算詳細資料[[#This Row],[實際支出]]</f>
        <v>1700</v>
      </c>
    </row>
    <row r="26" spans="2:7" ht="16.5" customHeight="1" x14ac:dyDescent="0.25">
      <c r="B26" s="11" t="s">
        <v>88</v>
      </c>
      <c r="C26" s="11" t="s">
        <v>50</v>
      </c>
      <c r="D26" s="34"/>
      <c r="E26" s="34"/>
      <c r="F26" s="34">
        <f>預算詳細資料[[#This Row],[預估支出]]-預算詳細資料[[#This Row],[實際支出]]</f>
        <v>0</v>
      </c>
      <c r="G26" s="34">
        <f>預算詳細資料[[#This Row],[實際支出]]</f>
        <v>0</v>
      </c>
    </row>
    <row r="27" spans="2:7" ht="16.5" customHeight="1" x14ac:dyDescent="0.25">
      <c r="B27" s="11" t="s">
        <v>89</v>
      </c>
      <c r="C27" s="11" t="s">
        <v>50</v>
      </c>
      <c r="D27" s="34">
        <v>100</v>
      </c>
      <c r="E27" s="34">
        <v>100</v>
      </c>
      <c r="F27" s="34">
        <f>預算詳細資料[[#This Row],[預估支出]]-預算詳細資料[[#This Row],[實際支出]]</f>
        <v>0</v>
      </c>
      <c r="G27" s="34">
        <f>預算詳細資料[[#This Row],[實際支出]]</f>
        <v>100</v>
      </c>
    </row>
    <row r="28" spans="2:7" ht="16.5" customHeight="1" x14ac:dyDescent="0.25">
      <c r="B28" s="11" t="s">
        <v>90</v>
      </c>
      <c r="C28" s="11" t="s">
        <v>50</v>
      </c>
      <c r="D28" s="34">
        <v>60</v>
      </c>
      <c r="E28" s="34">
        <v>60</v>
      </c>
      <c r="F28" s="34">
        <f>預算詳細資料[[#This Row],[預估支出]]-預算詳細資料[[#This Row],[實際支出]]</f>
        <v>0</v>
      </c>
      <c r="G28" s="34">
        <f>預算詳細資料[[#This Row],[實際支出]]</f>
        <v>60</v>
      </c>
    </row>
    <row r="29" spans="2:7" ht="16.5" customHeight="1" x14ac:dyDescent="0.25">
      <c r="B29" s="11" t="s">
        <v>91</v>
      </c>
      <c r="C29" s="11" t="s">
        <v>50</v>
      </c>
      <c r="D29" s="34">
        <v>35</v>
      </c>
      <c r="E29" s="34">
        <v>39</v>
      </c>
      <c r="F29" s="34">
        <f>預算詳細資料[[#This Row],[預估支出]]-預算詳細資料[[#This Row],[實際支出]]</f>
        <v>-4</v>
      </c>
      <c r="G29" s="34">
        <f>預算詳細資料[[#This Row],[實際支出]]</f>
        <v>39</v>
      </c>
    </row>
    <row r="30" spans="2:7" ht="16.5" customHeight="1" x14ac:dyDescent="0.25">
      <c r="B30" s="11" t="s">
        <v>92</v>
      </c>
      <c r="C30" s="11" t="s">
        <v>50</v>
      </c>
      <c r="D30" s="34">
        <v>40</v>
      </c>
      <c r="E30" s="34">
        <v>55</v>
      </c>
      <c r="F30" s="34">
        <f>預算詳細資料[[#This Row],[預估支出]]-預算詳細資料[[#This Row],[實際支出]]</f>
        <v>-15</v>
      </c>
      <c r="G30" s="34">
        <f>預算詳細資料[[#This Row],[實際支出]]</f>
        <v>55</v>
      </c>
    </row>
    <row r="31" spans="2:7" ht="16.5" customHeight="1" x14ac:dyDescent="0.25">
      <c r="B31" s="11" t="s">
        <v>93</v>
      </c>
      <c r="C31" s="11" t="s">
        <v>50</v>
      </c>
      <c r="D31" s="34">
        <v>25</v>
      </c>
      <c r="E31" s="34">
        <v>22</v>
      </c>
      <c r="F31" s="34">
        <f>預算詳細資料[[#This Row],[預估支出]]-預算詳細資料[[#This Row],[實際支出]]</f>
        <v>3</v>
      </c>
      <c r="G31" s="34">
        <f>預算詳細資料[[#This Row],[實際支出]]</f>
        <v>22</v>
      </c>
    </row>
    <row r="32" spans="2:7" ht="16.5" customHeight="1" x14ac:dyDescent="0.25">
      <c r="B32" s="11" t="s">
        <v>94</v>
      </c>
      <c r="C32" s="11" t="s">
        <v>50</v>
      </c>
      <c r="D32" s="34">
        <v>25</v>
      </c>
      <c r="E32" s="34">
        <v>26</v>
      </c>
      <c r="F32" s="34">
        <f>預算詳細資料[[#This Row],[預估支出]]-預算詳細資料[[#This Row],[實際支出]]</f>
        <v>-1</v>
      </c>
      <c r="G32" s="34">
        <f>預算詳細資料[[#This Row],[實際支出]]</f>
        <v>26</v>
      </c>
    </row>
    <row r="33" spans="2:7" ht="16.5" customHeight="1" x14ac:dyDescent="0.25">
      <c r="B33" s="11" t="s">
        <v>95</v>
      </c>
      <c r="C33" s="11" t="s">
        <v>51</v>
      </c>
      <c r="D33" s="34">
        <v>400</v>
      </c>
      <c r="E33" s="34">
        <v>400</v>
      </c>
      <c r="F33" s="34">
        <f>預算詳細資料[[#This Row],[預估支出]]-預算詳細資料[[#This Row],[實際支出]]</f>
        <v>0</v>
      </c>
      <c r="G33" s="34">
        <f>預算詳細資料[[#This Row],[實際支出]]</f>
        <v>400</v>
      </c>
    </row>
    <row r="34" spans="2:7" ht="16.5" customHeight="1" x14ac:dyDescent="0.25">
      <c r="B34" s="11" t="s">
        <v>96</v>
      </c>
      <c r="C34" s="11" t="s">
        <v>51</v>
      </c>
      <c r="D34" s="34">
        <v>400</v>
      </c>
      <c r="E34" s="34">
        <v>400</v>
      </c>
      <c r="F34" s="34">
        <f>預算詳細資料[[#This Row],[預估支出]]-預算詳細資料[[#This Row],[實際支出]]</f>
        <v>0</v>
      </c>
      <c r="G34" s="34">
        <f>預算詳細資料[[#This Row],[實際支出]]</f>
        <v>400</v>
      </c>
    </row>
    <row r="35" spans="2:7" ht="16.5" customHeight="1" x14ac:dyDescent="0.25">
      <c r="B35" s="11" t="s">
        <v>97</v>
      </c>
      <c r="C35" s="11" t="s">
        <v>51</v>
      </c>
      <c r="D35" s="34">
        <v>100</v>
      </c>
      <c r="E35" s="34">
        <v>100</v>
      </c>
      <c r="F35" s="34">
        <f>預算詳細資料[[#This Row],[預估支出]]-預算詳細資料[[#This Row],[實際支出]]</f>
        <v>0</v>
      </c>
      <c r="G35" s="34">
        <f>預算詳細資料[[#This Row],[實際支出]]</f>
        <v>100</v>
      </c>
    </row>
    <row r="36" spans="2:7" ht="16.5" customHeight="1" x14ac:dyDescent="0.25">
      <c r="B36" s="11" t="s">
        <v>98</v>
      </c>
      <c r="C36" s="11" t="s">
        <v>52</v>
      </c>
      <c r="D36" s="34">
        <v>200</v>
      </c>
      <c r="E36" s="34">
        <v>200</v>
      </c>
      <c r="F36" s="34">
        <f>預算詳細資料[[#This Row],[預估支出]]-預算詳細資料[[#This Row],[實際支出]]</f>
        <v>0</v>
      </c>
      <c r="G36" s="34">
        <f>預算詳細資料[[#This Row],[實際支出]]</f>
        <v>200</v>
      </c>
    </row>
    <row r="37" spans="2:7" ht="16.5" customHeight="1" x14ac:dyDescent="0.25">
      <c r="B37" s="11" t="s">
        <v>99</v>
      </c>
      <c r="C37" s="11" t="s">
        <v>52</v>
      </c>
      <c r="D37" s="34"/>
      <c r="E37" s="34"/>
      <c r="F37" s="34">
        <f>預算詳細資料[[#This Row],[預估支出]]-預算詳細資料[[#This Row],[實際支出]]</f>
        <v>0</v>
      </c>
      <c r="G37" s="34">
        <f>預算詳細資料[[#This Row],[實際支出]]</f>
        <v>0</v>
      </c>
    </row>
    <row r="38" spans="2:7" ht="16.5" customHeight="1" x14ac:dyDescent="0.25">
      <c r="B38" s="11" t="s">
        <v>100</v>
      </c>
      <c r="C38" s="11" t="s">
        <v>52</v>
      </c>
      <c r="D38" s="34"/>
      <c r="E38" s="34"/>
      <c r="F38" s="34">
        <f>預算詳細資料[[#This Row],[預估支出]]-預算詳細資料[[#This Row],[實際支出]]</f>
        <v>0</v>
      </c>
      <c r="G38" s="34">
        <f>預算詳細資料[[#This Row],[實際支出]]</f>
        <v>0</v>
      </c>
    </row>
    <row r="39" spans="2:7" ht="16.5" customHeight="1" x14ac:dyDescent="0.25">
      <c r="B39" s="11" t="s">
        <v>101</v>
      </c>
      <c r="C39" s="11" t="s">
        <v>52</v>
      </c>
      <c r="D39" s="34"/>
      <c r="E39" s="34"/>
      <c r="F39" s="34">
        <f>預算詳細資料[[#This Row],[預估支出]]-預算詳細資料[[#This Row],[實際支出]]</f>
        <v>0</v>
      </c>
      <c r="G39" s="34">
        <f>預算詳細資料[[#This Row],[實際支出]]</f>
        <v>0</v>
      </c>
    </row>
    <row r="40" spans="2:7" ht="16.5" customHeight="1" x14ac:dyDescent="0.25">
      <c r="B40" s="11" t="s">
        <v>102</v>
      </c>
      <c r="C40" s="11" t="s">
        <v>52</v>
      </c>
      <c r="D40" s="34"/>
      <c r="E40" s="34"/>
      <c r="F40" s="34">
        <f>預算詳細資料[[#This Row],[預估支出]]-預算詳細資料[[#This Row],[實際支出]]</f>
        <v>0</v>
      </c>
      <c r="G40" s="34">
        <f>預算詳細資料[[#This Row],[實際支出]]</f>
        <v>0</v>
      </c>
    </row>
    <row r="41" spans="2:7" ht="16.5" customHeight="1" x14ac:dyDescent="0.25">
      <c r="B41" s="11" t="s">
        <v>103</v>
      </c>
      <c r="C41" s="11" t="s">
        <v>53</v>
      </c>
      <c r="D41" s="34">
        <v>150</v>
      </c>
      <c r="E41" s="34">
        <v>140</v>
      </c>
      <c r="F41" s="34">
        <f>預算詳細資料[[#This Row],[預估支出]]-預算詳細資料[[#This Row],[實際支出]]</f>
        <v>10</v>
      </c>
      <c r="G41" s="34">
        <f>預算詳細資料[[#This Row],[實際支出]]</f>
        <v>140</v>
      </c>
    </row>
    <row r="42" spans="2:7" ht="16.5" customHeight="1" x14ac:dyDescent="0.25">
      <c r="B42" s="11" t="s">
        <v>104</v>
      </c>
      <c r="C42" s="11" t="s">
        <v>53</v>
      </c>
      <c r="D42" s="34"/>
      <c r="E42" s="34"/>
      <c r="F42" s="34">
        <f>預算詳細資料[[#This Row],[預估支出]]-預算詳細資料[[#This Row],[實際支出]]</f>
        <v>0</v>
      </c>
      <c r="G42" s="34">
        <f>預算詳細資料[[#This Row],[實際支出]]</f>
        <v>0</v>
      </c>
    </row>
    <row r="43" spans="2:7" ht="16.5" customHeight="1" x14ac:dyDescent="0.25">
      <c r="B43" s="11" t="s">
        <v>105</v>
      </c>
      <c r="C43" s="11" t="s">
        <v>53</v>
      </c>
      <c r="D43" s="34"/>
      <c r="E43" s="34"/>
      <c r="F43" s="34">
        <f>預算詳細資料[[#This Row],[預估支出]]-預算詳細資料[[#This Row],[實際支出]]</f>
        <v>0</v>
      </c>
      <c r="G43" s="34">
        <f>預算詳細資料[[#This Row],[實際支出]]</f>
        <v>0</v>
      </c>
    </row>
    <row r="44" spans="2:7" ht="16.5" customHeight="1" x14ac:dyDescent="0.25">
      <c r="B44" s="11" t="s">
        <v>106</v>
      </c>
      <c r="C44" s="11" t="s">
        <v>53</v>
      </c>
      <c r="D44" s="34"/>
      <c r="E44" s="34"/>
      <c r="F44" s="34">
        <f>預算詳細資料[[#This Row],[預估支出]]-預算詳細資料[[#This Row],[實際支出]]</f>
        <v>0</v>
      </c>
      <c r="G44" s="34">
        <f>預算詳細資料[[#This Row],[實際支出]]</f>
        <v>0</v>
      </c>
    </row>
    <row r="45" spans="2:7" ht="16.5" customHeight="1" x14ac:dyDescent="0.25">
      <c r="B45" s="11" t="s">
        <v>66</v>
      </c>
      <c r="C45" s="11" t="s">
        <v>53</v>
      </c>
      <c r="D45" s="34"/>
      <c r="E45" s="34"/>
      <c r="F45" s="34">
        <f>預算詳細資料[[#This Row],[預估支出]]-預算詳細資料[[#This Row],[實際支出]]</f>
        <v>0</v>
      </c>
      <c r="G45" s="34">
        <f>預算詳細資料[[#This Row],[實際支出]]</f>
        <v>0</v>
      </c>
    </row>
    <row r="46" spans="2:7" ht="16.5" customHeight="1" x14ac:dyDescent="0.25">
      <c r="B46" s="11" t="s">
        <v>48</v>
      </c>
      <c r="C46" s="11" t="s">
        <v>54</v>
      </c>
      <c r="D46" s="34">
        <v>150</v>
      </c>
      <c r="E46" s="34">
        <v>75</v>
      </c>
      <c r="F46" s="34">
        <f>預算詳細資料[[#This Row],[預估支出]]-預算詳細資料[[#This Row],[實際支出]]</f>
        <v>75</v>
      </c>
      <c r="G46" s="34">
        <f>預算詳細資料[[#This Row],[實際支出]]</f>
        <v>75</v>
      </c>
    </row>
    <row r="47" spans="2:7" ht="16.5" customHeight="1" x14ac:dyDescent="0.25">
      <c r="B47" s="11" t="s">
        <v>107</v>
      </c>
      <c r="C47" s="11" t="s">
        <v>54</v>
      </c>
      <c r="D47" s="34">
        <v>20</v>
      </c>
      <c r="E47" s="34">
        <v>25</v>
      </c>
      <c r="F47" s="34">
        <f>預算詳細資料[[#This Row],[預估支出]]-預算詳細資料[[#This Row],[實際支出]]</f>
        <v>-5</v>
      </c>
      <c r="G47" s="34">
        <f>預算詳細資料[[#This Row],[實際支出]]</f>
        <v>25</v>
      </c>
    </row>
    <row r="48" spans="2:7" ht="16.5" customHeight="1" x14ac:dyDescent="0.25">
      <c r="B48" s="11" t="s">
        <v>66</v>
      </c>
      <c r="C48" s="11" t="s">
        <v>54</v>
      </c>
      <c r="D48" s="34"/>
      <c r="E48" s="34"/>
      <c r="F48" s="34">
        <f>預算詳細資料[[#This Row],[預估支出]]-預算詳細資料[[#This Row],[實際支出]]</f>
        <v>0</v>
      </c>
      <c r="G48" s="34">
        <f>預算詳細資料[[#This Row],[實際支出]]</f>
        <v>0</v>
      </c>
    </row>
    <row r="49" spans="2:7" ht="16.5" customHeight="1" x14ac:dyDescent="0.25">
      <c r="B49" s="11" t="s">
        <v>108</v>
      </c>
      <c r="C49" s="11" t="s">
        <v>54</v>
      </c>
      <c r="D49" s="34"/>
      <c r="E49" s="34"/>
      <c r="F49" s="34">
        <f>預算詳細資料[[#This Row],[預估支出]]-預算詳細資料[[#This Row],[實際支出]]</f>
        <v>0</v>
      </c>
      <c r="G49" s="34">
        <f>預算詳細資料[[#This Row],[實際支出]]</f>
        <v>0</v>
      </c>
    </row>
    <row r="50" spans="2:7" ht="16.5" customHeight="1" x14ac:dyDescent="0.25">
      <c r="B50" s="11" t="s">
        <v>109</v>
      </c>
      <c r="C50" s="11" t="s">
        <v>55</v>
      </c>
      <c r="D50" s="34">
        <v>200</v>
      </c>
      <c r="E50" s="34">
        <v>200</v>
      </c>
      <c r="F50" s="34">
        <f>預算詳細資料[[#This Row],[預估支出]]-預算詳細資料[[#This Row],[實際支出]]</f>
        <v>0</v>
      </c>
      <c r="G50" s="34">
        <f>預算詳細資料[[#This Row],[實際支出]]</f>
        <v>200</v>
      </c>
    </row>
    <row r="51" spans="2:7" ht="16.5" customHeight="1" x14ac:dyDescent="0.25">
      <c r="B51" s="11" t="s">
        <v>110</v>
      </c>
      <c r="C51" s="11" t="s">
        <v>55</v>
      </c>
      <c r="D51" s="34"/>
      <c r="E51" s="34"/>
      <c r="F51" s="34">
        <f>預算詳細資料[[#This Row],[預估支出]]-預算詳細資料[[#This Row],[實際支出]]</f>
        <v>0</v>
      </c>
      <c r="G51" s="34">
        <f>預算詳細資料[[#This Row],[實際支出]]</f>
        <v>0</v>
      </c>
    </row>
    <row r="52" spans="2:7" ht="16.5" customHeight="1" x14ac:dyDescent="0.25">
      <c r="B52" s="11" t="s">
        <v>111</v>
      </c>
      <c r="C52" s="11" t="s">
        <v>56</v>
      </c>
      <c r="D52" s="34">
        <v>300</v>
      </c>
      <c r="E52" s="34">
        <v>300</v>
      </c>
      <c r="F52" s="34">
        <f>預算詳細資料[[#This Row],[預估支出]]-預算詳細資料[[#This Row],[實際支出]]</f>
        <v>0</v>
      </c>
      <c r="G52" s="34">
        <f>預算詳細資料[[#This Row],[實際支出]]</f>
        <v>300</v>
      </c>
    </row>
    <row r="53" spans="2:7" ht="16.5" customHeight="1" x14ac:dyDescent="0.25">
      <c r="B53" s="11" t="s">
        <v>112</v>
      </c>
      <c r="C53" s="11" t="s">
        <v>56</v>
      </c>
      <c r="D53" s="34"/>
      <c r="E53" s="34"/>
      <c r="F53" s="34">
        <f>預算詳細資料[[#This Row],[預估支出]]-預算詳細資料[[#This Row],[實際支出]]</f>
        <v>0</v>
      </c>
      <c r="G53" s="34">
        <f>預算詳細資料[[#This Row],[實際支出]]</f>
        <v>0</v>
      </c>
    </row>
    <row r="54" spans="2:7" ht="16.5" customHeight="1" x14ac:dyDescent="0.25">
      <c r="B54" s="11" t="s">
        <v>113</v>
      </c>
      <c r="C54" s="11" t="s">
        <v>56</v>
      </c>
      <c r="D54" s="34"/>
      <c r="E54" s="34"/>
      <c r="F54" s="34">
        <f>預算詳細資料[[#This Row],[預估支出]]-預算詳細資料[[#This Row],[實際支出]]</f>
        <v>0</v>
      </c>
      <c r="G54" s="34">
        <f>預算詳細資料[[#This Row],[實際支出]]</f>
        <v>0</v>
      </c>
    </row>
    <row r="55" spans="2:7" ht="16.5" customHeight="1" x14ac:dyDescent="0.25">
      <c r="B55" s="11" t="s">
        <v>114</v>
      </c>
      <c r="C55" s="11" t="s">
        <v>57</v>
      </c>
      <c r="D55" s="34">
        <v>100</v>
      </c>
      <c r="E55" s="34">
        <v>150</v>
      </c>
      <c r="F55" s="34">
        <f>預算詳細資料[[#This Row],[預估支出]]-預算詳細資料[[#This Row],[實際支出]]</f>
        <v>-50</v>
      </c>
      <c r="G55" s="34">
        <f>預算詳細資料[[#This Row],[實際支出]]</f>
        <v>150</v>
      </c>
    </row>
    <row r="56" spans="2:7" ht="16.5" customHeight="1" x14ac:dyDescent="0.25">
      <c r="B56" s="11" t="s">
        <v>115</v>
      </c>
      <c r="C56" s="11" t="s">
        <v>57</v>
      </c>
      <c r="D56" s="34">
        <v>450</v>
      </c>
      <c r="E56" s="34">
        <v>400</v>
      </c>
      <c r="F56" s="34">
        <f>預算詳細資料[[#This Row],[預估支出]]-預算詳細資料[[#This Row],[實際支出]]</f>
        <v>50</v>
      </c>
      <c r="G56" s="34">
        <f>預算詳細資料[[#This Row],[實際支出]]</f>
        <v>400</v>
      </c>
    </row>
    <row r="57" spans="2:7" ht="16.5" customHeight="1" x14ac:dyDescent="0.25">
      <c r="B57" s="11" t="s">
        <v>51</v>
      </c>
      <c r="C57" s="11" t="s">
        <v>57</v>
      </c>
      <c r="D57" s="34">
        <v>300</v>
      </c>
      <c r="E57" s="34">
        <v>300</v>
      </c>
      <c r="F57" s="34">
        <f>預算詳細資料[[#This Row],[預估支出]]-預算詳細資料[[#This Row],[實際支出]]</f>
        <v>0</v>
      </c>
      <c r="G57" s="34">
        <f>預算詳細資料[[#This Row],[實際支出]]</f>
        <v>300</v>
      </c>
    </row>
    <row r="58" spans="2:7" ht="16.5" customHeight="1" x14ac:dyDescent="0.25">
      <c r="B58" s="11" t="s">
        <v>116</v>
      </c>
      <c r="C58" s="11" t="s">
        <v>57</v>
      </c>
      <c r="D58" s="34">
        <v>25</v>
      </c>
      <c r="E58" s="34">
        <v>25</v>
      </c>
      <c r="F58" s="34">
        <f>預算詳細資料[[#This Row],[預估支出]]-預算詳細資料[[#This Row],[實際支出]]</f>
        <v>0</v>
      </c>
      <c r="G58" s="34">
        <f>預算詳細資料[[#This Row],[實際支出]]</f>
        <v>25</v>
      </c>
    </row>
    <row r="59" spans="2:7" ht="16.5" customHeight="1" x14ac:dyDescent="0.25">
      <c r="B59" s="11" t="s">
        <v>86</v>
      </c>
      <c r="C59" s="11" t="s">
        <v>57</v>
      </c>
      <c r="D59" s="34">
        <v>100</v>
      </c>
      <c r="E59" s="34">
        <v>50</v>
      </c>
      <c r="F59" s="34">
        <f>預算詳細資料[[#This Row],[預估支出]]-預算詳細資料[[#This Row],[實際支出]]</f>
        <v>50</v>
      </c>
      <c r="G59" s="34">
        <f>預算詳細資料[[#This Row],[實際支出]]</f>
        <v>50</v>
      </c>
    </row>
    <row r="60" spans="2:7" ht="16.5" customHeight="1" x14ac:dyDescent="0.25">
      <c r="B60" s="11" t="s">
        <v>117</v>
      </c>
      <c r="C60" s="11" t="s">
        <v>57</v>
      </c>
      <c r="D60" s="34"/>
      <c r="E60" s="34"/>
      <c r="F60" s="34">
        <f>預算詳細資料[[#This Row],[預估支出]]-預算詳細資料[[#This Row],[實際支出]]</f>
        <v>0</v>
      </c>
      <c r="G60" s="34">
        <f>預算詳細資料[[#This Row],[實際支出]]</f>
        <v>0</v>
      </c>
    </row>
    <row r="61" spans="2:7" ht="16.5" customHeight="1" thickBot="1" x14ac:dyDescent="0.3">
      <c r="B61" s="11" t="s">
        <v>118</v>
      </c>
      <c r="C61" s="11" t="s">
        <v>57</v>
      </c>
      <c r="D61" s="34">
        <v>450</v>
      </c>
      <c r="E61" s="34">
        <v>450</v>
      </c>
      <c r="F61" s="34">
        <f>預算詳細資料[[#This Row],[預估支出]]-預算詳細資料[[#This Row],[實際支出]]</f>
        <v>0</v>
      </c>
      <c r="G61" s="34">
        <f>預算詳細資料[[#This Row],[實際支出]]</f>
        <v>450</v>
      </c>
    </row>
    <row r="62" spans="2:7" ht="16.5" customHeight="1" thickTop="1" x14ac:dyDescent="0.25">
      <c r="B62" s="48" t="s">
        <v>128</v>
      </c>
      <c r="C62" s="48"/>
      <c r="D62" s="49">
        <f>SUBTOTAL(109,預算詳細資料[預估支出])</f>
        <v>7915</v>
      </c>
      <c r="E62" s="49">
        <f>SUBTOTAL(109,預算詳細資料[實際支出])</f>
        <v>7860</v>
      </c>
      <c r="F62" s="49">
        <f>SUBTOTAL(109,預算詳細資料[差額])</f>
        <v>55</v>
      </c>
      <c r="G62" s="49"/>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mergeCells count="2">
    <mergeCell ref="B1:E1"/>
    <mergeCell ref="F1:G1"/>
  </mergeCells>
  <phoneticPr fontId="25" type="noConversion"/>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81" priority="15">
      <formula>F3&lt;0</formula>
    </cfRule>
  </conditionalFormatting>
  <dataValidations count="1">
    <dataValidation type="list" allowBlank="1" showInputMessage="1" showErrorMessage="1" errorTitle="無效的資料" error="如果您需要將新的類別新增到此清單，可以將新的清單項目新增到 [查閱清單] 工作表上的 [預算類別查閱] 欄中。" sqref="C4:C61 C3" xr:uid="{00000000-0002-0000-0100-000000000000}">
      <formula1>預算類別</formula1>
    </dataValidation>
  </dataValidations>
  <hyperlinks>
    <hyperlink ref="F1:G1" location="'每月預算報表'!A1" tooltip="選取以瀏覽至 [每月預算報表] 工作表" display="Monthly Budget Report" xr:uid="{E3F8C65C-F3ED-4591-8287-EA567EF294A5}"/>
  </hyperlinks>
  <pageMargins left="0.5" right="0.5" top="0.75" bottom="0.75" header="0.3" footer="0.3"/>
  <pageSetup paperSize="9" scale="78" fitToHeight="0" orientation="portrait" horizontalDpi="200" verticalDpi="200" r:id="rId1"/>
  <ignoredErrors>
    <ignoredError sqref="F4:G5 F37:G40 F42:G45 F48:G54 F60:G6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E15"/>
  <sheetViews>
    <sheetView showGridLines="0" workbookViewId="0"/>
  </sheetViews>
  <sheetFormatPr defaultRowHeight="13.5" x14ac:dyDescent="0.25"/>
  <cols>
    <col min="1" max="1" width="2.625" style="20" customWidth="1"/>
    <col min="2" max="2" width="20" style="11" customWidth="1"/>
    <col min="3" max="3" width="13.625" style="11" customWidth="1"/>
    <col min="4" max="4" width="4.625" style="11" customWidth="1"/>
    <col min="5" max="5" width="30" style="11" customWidth="1"/>
    <col min="6" max="6" width="2.625" style="11" customWidth="1"/>
    <col min="7" max="16384" width="9" style="11"/>
  </cols>
  <sheetData>
    <row r="1" spans="1:5" ht="23.25" customHeight="1" x14ac:dyDescent="0.25">
      <c r="A1" s="20" t="s">
        <v>123</v>
      </c>
      <c r="B1" s="50" t="s">
        <v>124</v>
      </c>
      <c r="E1" s="50" t="s">
        <v>125</v>
      </c>
    </row>
    <row r="2" spans="1:5" ht="13.5" customHeight="1" x14ac:dyDescent="0.25">
      <c r="B2" s="51" t="s">
        <v>45</v>
      </c>
      <c r="C2" s="56" t="s">
        <v>41</v>
      </c>
      <c r="E2" s="11" t="s">
        <v>126</v>
      </c>
    </row>
    <row r="3" spans="1:5" ht="16.5" customHeight="1" x14ac:dyDescent="0.25">
      <c r="B3" s="54" t="s">
        <v>46</v>
      </c>
      <c r="C3" s="52">
        <v>140</v>
      </c>
      <c r="E3" s="11" t="s">
        <v>46</v>
      </c>
    </row>
    <row r="4" spans="1:5" ht="16.5" customHeight="1" x14ac:dyDescent="0.25">
      <c r="B4" s="33" t="s">
        <v>47</v>
      </c>
      <c r="C4" s="52">
        <v>358</v>
      </c>
      <c r="E4" s="11" t="s">
        <v>47</v>
      </c>
    </row>
    <row r="5" spans="1:5" ht="16.5" customHeight="1" x14ac:dyDescent="0.25">
      <c r="B5" s="33" t="s">
        <v>48</v>
      </c>
      <c r="C5" s="52">
        <v>1320</v>
      </c>
      <c r="E5" s="11" t="s">
        <v>48</v>
      </c>
    </row>
    <row r="6" spans="1:5" ht="16.5" customHeight="1" x14ac:dyDescent="0.25">
      <c r="B6" s="33" t="s">
        <v>49</v>
      </c>
      <c r="C6" s="52">
        <v>125</v>
      </c>
      <c r="E6" s="11" t="s">
        <v>49</v>
      </c>
    </row>
    <row r="7" spans="1:5" ht="16.5" customHeight="1" x14ac:dyDescent="0.25">
      <c r="B7" s="33" t="s">
        <v>50</v>
      </c>
      <c r="C7" s="52">
        <v>2702</v>
      </c>
      <c r="E7" s="11" t="s">
        <v>50</v>
      </c>
    </row>
    <row r="8" spans="1:5" ht="16.5" customHeight="1" x14ac:dyDescent="0.25">
      <c r="B8" s="33" t="s">
        <v>51</v>
      </c>
      <c r="C8" s="52">
        <v>900</v>
      </c>
      <c r="E8" s="11" t="s">
        <v>51</v>
      </c>
    </row>
    <row r="9" spans="1:5" ht="16.5" customHeight="1" x14ac:dyDescent="0.25">
      <c r="B9" s="33" t="s">
        <v>52</v>
      </c>
      <c r="C9" s="52">
        <v>200</v>
      </c>
      <c r="E9" s="11" t="s">
        <v>52</v>
      </c>
    </row>
    <row r="10" spans="1:5" ht="16.5" customHeight="1" x14ac:dyDescent="0.25">
      <c r="B10" s="33" t="s">
        <v>53</v>
      </c>
      <c r="C10" s="52">
        <v>140</v>
      </c>
      <c r="E10" s="11" t="s">
        <v>53</v>
      </c>
    </row>
    <row r="11" spans="1:5" ht="16.5" customHeight="1" x14ac:dyDescent="0.25">
      <c r="B11" s="33" t="s">
        <v>54</v>
      </c>
      <c r="C11" s="52">
        <v>100</v>
      </c>
      <c r="E11" s="11" t="s">
        <v>54</v>
      </c>
    </row>
    <row r="12" spans="1:5" ht="16.5" customHeight="1" x14ac:dyDescent="0.25">
      <c r="B12" s="33" t="s">
        <v>55</v>
      </c>
      <c r="C12" s="52">
        <v>200</v>
      </c>
      <c r="E12" s="11" t="s">
        <v>55</v>
      </c>
    </row>
    <row r="13" spans="1:5" ht="16.5" customHeight="1" x14ac:dyDescent="0.25">
      <c r="B13" s="33" t="s">
        <v>56</v>
      </c>
      <c r="C13" s="52">
        <v>300</v>
      </c>
      <c r="E13" s="11" t="s">
        <v>56</v>
      </c>
    </row>
    <row r="14" spans="1:5" ht="16.5" customHeight="1" x14ac:dyDescent="0.25">
      <c r="B14" s="33" t="s">
        <v>57</v>
      </c>
      <c r="C14" s="52">
        <v>1375</v>
      </c>
      <c r="E14" s="11" t="s">
        <v>57</v>
      </c>
    </row>
    <row r="15" spans="1:5" ht="16.5" customHeight="1" x14ac:dyDescent="0.25">
      <c r="B15" s="55" t="s">
        <v>58</v>
      </c>
      <c r="C15" s="53">
        <v>7860</v>
      </c>
    </row>
  </sheetData>
  <phoneticPr fontId="25" type="noConversion"/>
  <pageMargins left="0.7" right="0.7" top="0.75" bottom="0.75" header="0.3" footer="0.3"/>
  <pageSetup paperSize="9" orientation="portrait" verticalDpi="4294967295"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工作表</vt:lpstr>
      </vt:variant>
      <vt:variant>
        <vt:i4>4</vt:i4>
      </vt:variant>
      <vt:variant>
        <vt:lpstr>具名範圍</vt:lpstr>
      </vt:variant>
      <vt:variant>
        <vt:i4>3</vt:i4>
      </vt:variant>
    </vt:vector>
  </HeadingPairs>
  <TitlesOfParts>
    <vt:vector size="7" baseType="lpstr">
      <vt:lpstr>開始</vt:lpstr>
      <vt:lpstr>每月預算報表</vt:lpstr>
      <vt:lpstr>每月支出</vt:lpstr>
      <vt:lpstr>其他資料</vt:lpstr>
      <vt:lpstr>每月支出!Print_Titles</vt:lpstr>
      <vt:lpstr>每月預算報表!Print_Titles</vt:lpstr>
      <vt:lpstr>預算類別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2018-05-30T11:27:41Z</dcterms:created>
  <dcterms:modified xsi:type="dcterms:W3CDTF">2019-02-14T08:33:18Z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2018-05-30T11:27:51.6699020Z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