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71.xml" ContentType="application/vnd.openxmlformats-officedocument.spreadsheetml.table+xml"/>
  <Override PartName="/customXml/item1.xml" ContentType="application/xml"/>
  <Override PartName="/customXml/itemProps11.xml" ContentType="application/vnd.openxmlformats-officedocument.customXmlProperties+xml"/>
  <Override PartName="/xl/worksheets/sheet32.xml" ContentType="application/vnd.openxmlformats-officedocument.spreadsheetml.worksheet+xml"/>
  <Override PartName="/xl/tables/table22.xml" ContentType="application/vnd.openxmlformats-officedocument.spreadsheetml.table+xml"/>
  <Override PartName="/xl/worksheets/sheet73.xml" ContentType="application/vnd.openxmlformats-officedocument.spreadsheetml.worksheet+xml"/>
  <Override PartName="/xl/tables/table63.xml" ContentType="application/vnd.openxmlformats-officedocument.spreadsheetml.table+xml"/>
  <Override PartName="/xl/calcChain.xml" ContentType="application/vnd.openxmlformats-officedocument.spreadsheetml.calcChain+xml"/>
  <Override PartName="/xl/worksheets/sheet24.xml" ContentType="application/vnd.openxmlformats-officedocument.spreadsheetml.worksheet+xml"/>
  <Override PartName="/xl/tables/table14.xml" ContentType="application/vnd.openxmlformats-officedocument.spreadsheetml.table+xml"/>
  <Override PartName="/xl/worksheets/sheet15.xml" ContentType="application/vnd.openxmlformats-officedocument.spreadsheetml.worksheet+xml"/>
  <Override PartName="/xl/worksheets/sheet66.xml" ContentType="application/vnd.openxmlformats-officedocument.spreadsheetml.worksheet+xml"/>
  <Override PartName="/xl/tables/table55.xml" ContentType="application/vnd.openxmlformats-officedocument.spreadsheetml.table+xml"/>
  <Override PartName="/xl/sharedStrings.xml" ContentType="application/vnd.openxmlformats-officedocument.spreadsheetml.sharedStrings+xml"/>
  <Override PartName="/xl/worksheets/sheet57.xml" ContentType="application/vnd.openxmlformats-officedocument.spreadsheetml.worksheet+xml"/>
  <Override PartName="/xl/tables/table46.xml" ContentType="application/vnd.openxmlformats-officedocument.spreadsheetml.table+xml"/>
  <Override PartName="/customXml/item32.xml" ContentType="application/xml"/>
  <Override PartName="/customXml/itemProps32.xml" ContentType="application/vnd.openxmlformats-officedocument.customXmlProperties+xml"/>
  <Override PartName="/xl/styles.xml" ContentType="application/vnd.openxmlformats-officedocument.spreadsheetml.styles+xml"/>
  <Override PartName="/xl/worksheets/sheet48.xml" ContentType="application/vnd.openxmlformats-officedocument.spreadsheetml.worksheet+xml"/>
  <Override PartName="/xl/tables/table37.xml" ContentType="application/vnd.openxmlformats-officedocument.spreadsheetml.table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4"/>
  <workbookPr filterPrivacy="1"/>
  <xr:revisionPtr revIDLastSave="0" documentId="13_ncr:1_{AFE3A07B-A3E1-480D-B886-4392B22B9EFB}" xr6:coauthVersionLast="47" xr6:coauthVersionMax="47" xr10:uidLastSave="{00000000-0000-0000-0000-000000000000}"/>
  <bookViews>
    <workbookView xWindow="-120" yWindow="-120" windowWidth="29040" windowHeight="15810" tabRatio="916" xr2:uid="{00000000-000D-0000-FFFF-FFFF00000000}"/>
  </bookViews>
  <sheets>
    <sheet name="指示" sheetId="4" r:id="rId1"/>
    <sheet name="經常聯繫的人" sheetId="1" r:id="rId2"/>
    <sheet name="偶爾連絡的熟人" sheetId="5" r:id="rId3"/>
    <sheet name="潛在客戶" sheetId="6" r:id="rId4"/>
    <sheet name="第 1 季人脈擴展方案" sheetId="7" r:id="rId5"/>
    <sheet name="第 2 季人脈擴展方案" sheetId="8" r:id="rId6"/>
    <sheet name="第 3 季人脈擴展方案" sheetId="9" r:id="rId7"/>
    <sheet name="第 4 季人脈擴展案" sheetId="10" r:id="rId8"/>
  </sheets>
  <definedNames>
    <definedName name="_xlnm.Print_Titles" localSheetId="2">偶爾連絡的熟人!$1:$3</definedName>
    <definedName name="_xlnm.Print_Titles" localSheetId="4">'第 1 季人脈擴展方案'!$1:$1</definedName>
    <definedName name="_xlnm.Print_Titles" localSheetId="5">'第 2 季人脈擴展方案'!$1:$1</definedName>
    <definedName name="_xlnm.Print_Titles" localSheetId="6">'第 3 季人脈擴展方案'!$1:$1</definedName>
    <definedName name="_xlnm.Print_Titles" localSheetId="7">'第 4 季人脈擴展案'!$1:$1</definedName>
    <definedName name="_xlnm.Print_Titles" localSheetId="1">經常聯繫的人!$1:$3</definedName>
    <definedName name="_xlnm.Print_Titles" localSheetId="3">潛在客戶!$1:$3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0" l="1"/>
  <c r="D16" i="10"/>
  <c r="D15" i="10"/>
  <c r="B15" i="10"/>
  <c r="D17" i="9"/>
  <c r="D16" i="9"/>
  <c r="D15" i="9"/>
  <c r="B15" i="9"/>
  <c r="D17" i="8"/>
  <c r="D16" i="8"/>
  <c r="D15" i="8"/>
  <c r="B15" i="8"/>
  <c r="D15" i="7" l="1"/>
  <c r="D16" i="7"/>
  <c r="D17" i="7"/>
  <c r="B15" i="7"/>
  <c r="F7" i="6"/>
  <c r="F6" i="6"/>
  <c r="F5" i="6"/>
  <c r="F4" i="6"/>
  <c r="F7" i="5"/>
  <c r="F6" i="5"/>
  <c r="F5" i="5"/>
  <c r="F4" i="5"/>
  <c r="F6" i="1"/>
  <c r="F7" i="1" l="1"/>
  <c r="F4" i="1"/>
  <c r="F5" i="1"/>
</calcChain>
</file>

<file path=xl/sharedStrings.xml><?xml version="1.0" encoding="utf-8"?>
<sst xmlns="http://schemas.openxmlformats.org/spreadsheetml/2006/main" count="183" uniqueCount="67">
  <si>
    <t>連絡追蹤工具</t>
  </si>
  <si>
    <r>
      <rPr>
        <b/>
        <sz val="13"/>
        <color theme="1" tint="0.34998626667073579"/>
        <rFont val="Arial"/>
        <family val="2"/>
        <scheme val="minor"/>
      </rPr>
      <t>1.</t>
    </r>
    <r>
      <rPr>
        <sz val="13"/>
        <color theme="1" tint="0.34998626667073579"/>
        <rFont val="Arial"/>
        <family val="2"/>
        <scheme val="minor"/>
      </rPr>
      <t>決定您的連絡人屬於哪個類別：</t>
    </r>
  </si>
  <si>
    <r>
      <t xml:space="preserve">• </t>
    </r>
    <r>
      <rPr>
        <b/>
        <sz val="13"/>
        <color theme="1" tint="0.34998626667073579"/>
        <rFont val="Arial"/>
        <family val="2"/>
        <scheme val="minor"/>
      </rPr>
      <t>經常聯繫的人</t>
    </r>
    <r>
      <rPr>
        <sz val="13"/>
        <color theme="1" tint="0.34998626667073579"/>
        <rFont val="Arial"/>
        <family val="2"/>
        <scheme val="minor"/>
      </rPr>
      <t xml:space="preserve"> - 您想經常聯繫的人</t>
    </r>
  </si>
  <si>
    <r>
      <t xml:space="preserve">• </t>
    </r>
    <r>
      <rPr>
        <b/>
        <sz val="13"/>
        <color theme="1" tint="0.34998626667073579"/>
        <rFont val="Arial"/>
        <family val="2"/>
        <scheme val="minor"/>
      </rPr>
      <t>偶爾連絡的熟人</t>
    </r>
    <r>
      <rPr>
        <sz val="13"/>
        <color theme="1" tint="0.34998626667073579"/>
        <rFont val="Arial"/>
        <family val="2"/>
        <scheme val="minor"/>
      </rPr>
      <t xml:space="preserve"> - 一年想約見幾次的人</t>
    </r>
  </si>
  <si>
    <r>
      <t xml:space="preserve">• </t>
    </r>
    <r>
      <rPr>
        <b/>
        <sz val="13"/>
        <color theme="1" tint="0.34998626667073579"/>
        <rFont val="Arial"/>
        <family val="2"/>
        <scheme val="minor"/>
      </rPr>
      <t>潛在客戶</t>
    </r>
    <r>
      <rPr>
        <sz val="13"/>
        <color theme="1" tint="0.34998626667073579"/>
        <rFont val="Arial"/>
        <family val="2"/>
        <scheme val="minor"/>
      </rPr>
      <t xml:space="preserve"> - 您希望記錄在案的人員/公司，以便在時機成熟時與他們聯繫</t>
    </r>
  </si>
  <si>
    <r>
      <rPr>
        <b/>
        <sz val="13"/>
        <color theme="1" tint="0.34998626667073579"/>
        <rFont val="Arial"/>
        <family val="2"/>
        <scheme val="minor"/>
      </rPr>
      <t>2.</t>
    </r>
    <r>
      <rPr>
        <sz val="13"/>
        <color theme="1" tint="0.34998626667073579"/>
        <rFont val="Arial"/>
        <family val="2"/>
        <scheme val="minor"/>
      </rPr>
      <t>開啟對應的工作表索引標籤。</t>
    </r>
  </si>
  <si>
    <r>
      <rPr>
        <b/>
        <sz val="13"/>
        <color theme="1" tint="0.34998626667073579"/>
        <rFont val="Arial"/>
        <family val="2"/>
        <scheme val="minor"/>
      </rPr>
      <t>3.</t>
    </r>
    <r>
      <rPr>
        <sz val="13"/>
        <color theme="1" tint="0.34998626667073579"/>
        <rFont val="Arial"/>
        <family val="2"/>
        <scheme val="minor"/>
      </rPr>
      <t>輸入其資訊 (若要在儲存格中建立新行，請在 Windows 中按 Alt+Enter，或在 Mac 上按 Option+Return)。</t>
    </r>
  </si>
  <si>
    <t>請查看這裡以尋找 Excel 行動裝置應用程式的新行指示。</t>
  </si>
  <si>
    <r>
      <rPr>
        <b/>
        <sz val="13"/>
        <color theme="1" tint="0.34998626667073579"/>
        <rFont val="Arial"/>
        <family val="2"/>
        <scheme val="minor"/>
      </rPr>
      <t>4.</t>
    </r>
    <r>
      <rPr>
        <sz val="13"/>
        <color theme="1" tint="0.34998626667073579"/>
        <rFont val="Arial"/>
        <family val="2"/>
        <scheme val="minor"/>
      </rPr>
      <t>在[追蹤日期] 欄中，刪除範例日期/公式，輸入何時要與它們聯繫，</t>
    </r>
    <r>
      <rPr>
        <sz val="13"/>
        <color theme="1" tint="0.34998626667073579"/>
        <rFont val="Arial"/>
        <family val="2"/>
        <scheme val="minor"/>
      </rPr>
      <t xml:space="preserve">
然後按 Enter。</t>
    </r>
  </si>
  <si>
    <r>
      <rPr>
        <b/>
        <sz val="13"/>
        <color theme="1" tint="0.34998626667073579"/>
        <rFont val="Arial"/>
        <family val="2"/>
        <scheme val="minor"/>
      </rPr>
      <t>5.</t>
    </r>
    <r>
      <rPr>
        <sz val="13"/>
        <color theme="1" tint="0.34998626667073579"/>
        <rFont val="Arial"/>
        <family val="2"/>
        <scheme val="minor"/>
      </rPr>
      <t>日期非常接近時</t>
    </r>
    <r>
      <rPr>
        <i/>
        <sz val="13"/>
        <color theme="1" tint="0.34998626667073579"/>
        <rFont val="Arial"/>
        <family val="2"/>
        <scheme val="minor"/>
      </rPr>
      <t>，</t>
    </r>
    <r>
      <rPr>
        <sz val="13"/>
        <color theme="1" tint="0.34998626667073579"/>
        <rFont val="Arial"/>
        <family val="2"/>
        <scheme val="minor"/>
      </rPr>
      <t>[追蹤日期] 欄會顯示紅色，接近時會顯示黃色，
當時間還很足夠時，則為綠色。</t>
    </r>
  </si>
  <si>
    <r>
      <rPr>
        <b/>
        <sz val="13"/>
        <color theme="1" tint="0.34998626667073579"/>
        <rFont val="Arial"/>
        <family val="2"/>
        <scheme val="minor"/>
      </rPr>
      <t>6.</t>
    </r>
    <r>
      <rPr>
        <sz val="13"/>
        <color theme="1" tint="0.34998626667073579"/>
        <rFont val="Arial"/>
        <family val="2"/>
        <scheme val="minor"/>
      </rPr>
      <t>當追蹤日期越接近時，色彩會跟著變更。</t>
    </r>
  </si>
  <si>
    <r>
      <rPr>
        <b/>
        <sz val="13"/>
        <color theme="1" tint="0.34998626667073579"/>
        <rFont val="Arial"/>
        <family val="2"/>
        <scheme val="minor"/>
      </rPr>
      <t>7.</t>
    </r>
    <r>
      <rPr>
        <sz val="13"/>
        <color theme="1" tint="0.34998626667073579"/>
        <rFont val="Arial"/>
        <family val="2"/>
        <scheme val="minor"/>
      </rPr>
      <t>聯繫連絡人後，在 [完成?] 欄輸入 [是]。</t>
    </r>
    <r>
      <rPr>
        <sz val="13"/>
        <color theme="1" tint="0.34998626667073579"/>
        <rFont val="Arial"/>
        <family val="2"/>
        <scheme val="minor"/>
      </rPr>
      <t xml:space="preserve">日期將會變成灰色。 </t>
    </r>
  </si>
  <si>
    <r>
      <rPr>
        <b/>
        <sz val="13"/>
        <color theme="1" tint="0.34998626667073579"/>
        <rFont val="Arial"/>
        <family val="2"/>
        <scheme val="minor"/>
      </rPr>
      <t>8.</t>
    </r>
    <r>
      <rPr>
        <sz val="13"/>
        <color theme="1" tint="0.34998626667073579"/>
        <rFont val="Arial"/>
        <family val="2"/>
        <scheme val="minor"/>
      </rPr>
      <t>如果您想要再次聯繫他們，請將 [是] 取代為 [否]，然後輸入新的 [追蹤日期]</t>
    </r>
    <r>
      <rPr>
        <i/>
        <sz val="13"/>
        <color theme="1" tint="0.34998626667073579"/>
        <rFont val="Arial"/>
        <family val="2"/>
        <scheme val="minor"/>
      </rPr>
      <t>。</t>
    </r>
  </si>
  <si>
    <t>經常聯繫的人</t>
  </si>
  <si>
    <t>偶爾連絡的熟人</t>
  </si>
  <si>
    <t>潛在客戶</t>
  </si>
  <si>
    <t>紅色</t>
  </si>
  <si>
    <t>1-3 天之後</t>
  </si>
  <si>
    <t>1-7 天之後</t>
  </si>
  <si>
    <t>1-14 天之後</t>
  </si>
  <si>
    <t>指示</t>
  </si>
  <si>
    <t>黃色</t>
  </si>
  <si>
    <t>4-7 天之後</t>
  </si>
  <si>
    <t>8-45 天之後</t>
  </si>
  <si>
    <t>15-60 天之後</t>
  </si>
  <si>
    <t>綠色​</t>
  </si>
  <si>
    <t>8-14 天以上</t>
  </si>
  <si>
    <t>46-90 天以上</t>
  </si>
  <si>
    <t>60-120 天以上</t>
  </si>
  <si>
    <t>姓名</t>
  </si>
  <si>
    <t>汪彥亭</t>
  </si>
  <si>
    <t>公司</t>
  </si>
  <si>
    <t>Adventure Works</t>
  </si>
  <si>
    <t>公司名稱</t>
  </si>
  <si>
    <t>連絡資訊</t>
  </si>
  <si>
    <t>專案經理
garth@adventure-works.com
(234) 555-0134
adventure-works.com
linkedin.com/in/garth-fort</t>
  </si>
  <si>
    <t xml:space="preserve">職稱
電子郵件地址
電話號碼
網站
社群個人檔案連結
</t>
  </si>
  <si>
    <t>我們認識的地方</t>
  </si>
  <si>
    <t>2010 年貿易展</t>
  </si>
  <si>
    <t>地點</t>
  </si>
  <si>
    <t>備註</t>
  </si>
  <si>
    <t>問候女兒晨怡並詢問改裝進行的如何。不喜歡大型團體和辛辣食物。</t>
  </si>
  <si>
    <t>寫下您想記住的關於這個人的任何筆記；你們在哪裡認識、你們談過什麼，您下次說話時想提出什麼，等等。</t>
  </si>
  <si>
    <t>追蹤日期</t>
  </si>
  <si>
    <t>完成</t>
  </si>
  <si>
    <t>否</t>
  </si>
  <si>
    <t>是</t>
  </si>
  <si>
    <t>交談筆記</t>
  </si>
  <si>
    <t>資源經理
garth@adventure-works.com
(434) 555-0123
www.adventure-works.com
linkedin.com/in/garth-fort</t>
  </si>
  <si>
    <t>2016 年佛蒙特渡假</t>
  </si>
  <si>
    <t>方便招聘連絡人和行銷問題使用</t>
  </si>
  <si>
    <t>自由接案者</t>
  </si>
  <si>
    <t>設計師
someone@example.com
425-555-0123
example.com
linkedin.com/in/garth-fort</t>
  </si>
  <si>
    <t>2016 年兒子的畢業典禮</t>
  </si>
  <si>
    <t>應屆畢業 - 能力很強。對於未來的客戶可能很有用。</t>
  </si>
  <si>
    <t>人脈擴充計畫</t>
  </si>
  <si>
    <t>寫下您計劃如何在本季擴展您的人脈 (即，撥打更多電話、更多拜訪等)。然後，每次獲得新連絡人時，變更實際連絡人號碼以追蹤並查看您離目標的距離。</t>
  </si>
  <si>
    <t>我計劃如何在本季擴展我的人脈</t>
  </si>
  <si>
    <t>1.撥打更多電話</t>
  </si>
  <si>
    <t>2.更多拜訪</t>
  </si>
  <si>
    <t>每季連絡人目標</t>
  </si>
  <si>
    <t>結果反省/需改進部分</t>
  </si>
  <si>
    <t>接近了。試著改在午餐時間打電話。</t>
  </si>
  <si>
    <t>期限</t>
  </si>
  <si>
    <t>每季實際連絡數</t>
  </si>
  <si>
    <t>結果</t>
  </si>
  <si>
    <r>
      <t xml:space="preserve">0% - 25%
</t>
    </r>
    <r>
      <rPr>
        <sz val="11"/>
        <color rgb="FFF15A44"/>
        <rFont val="Arial"/>
        <family val="2"/>
        <scheme val="minor"/>
      </rPr>
      <t>26% - 50%</t>
    </r>
    <r>
      <rPr>
        <sz val="11"/>
        <color theme="3"/>
        <rFont val="Arial"/>
        <family val="2"/>
        <scheme val="minor"/>
      </rPr>
      <t xml:space="preserve">
</t>
    </r>
    <r>
      <rPr>
        <sz val="11"/>
        <color rgb="FFEEBE1C"/>
        <rFont val="Arial"/>
        <family val="2"/>
        <scheme val="minor"/>
      </rPr>
      <t>51% - 75%</t>
    </r>
    <r>
      <rPr>
        <sz val="11"/>
        <color theme="3"/>
        <rFont val="Arial"/>
        <family val="2"/>
        <scheme val="minor"/>
      </rPr>
      <t xml:space="preserve">
</t>
    </r>
    <r>
      <rPr>
        <sz val="11"/>
        <color rgb="FF3DBA99"/>
        <rFont val="Arial"/>
        <family val="2"/>
        <scheme val="minor"/>
      </rPr>
      <t>76% - 100%</t>
    </r>
    <r>
      <rPr>
        <sz val="11"/>
        <color theme="3"/>
        <rFont val="Arial"/>
        <family val="2"/>
        <scheme val="minor"/>
      </rPr>
      <t xml:space="preserve">
色彩會根據已達百分比變更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</si>
</sst>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</numFmts>
  <fonts count="41" x14ac:knownFonts="1">
    <font>
      <sz val="9"/>
      <color theme="1" tint="0.14996795556505021"/>
      <name val="Microsoft JhengHei UI"/>
      <family val="2"/>
    </font>
    <font>
      <sz val="13"/>
      <color theme="1" tint="0.34998626667073579"/>
      <name val="Arial"/>
      <family val="2"/>
      <scheme val="minor"/>
    </font>
    <font>
      <b/>
      <sz val="13"/>
      <color theme="1" tint="0.34998626667073579"/>
      <name val="Arial"/>
      <family val="2"/>
      <scheme val="minor"/>
    </font>
    <font>
      <i/>
      <sz val="13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sz val="11"/>
      <color rgb="FFF15A44"/>
      <name val="Arial"/>
      <family val="2"/>
      <scheme val="minor"/>
    </font>
    <font>
      <sz val="11"/>
      <color rgb="FFEEBE1C"/>
      <name val="Arial"/>
      <family val="2"/>
      <scheme val="minor"/>
    </font>
    <font>
      <sz val="11"/>
      <color rgb="FF3DBA99"/>
      <name val="Arial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9"/>
      <color theme="1" tint="0.14996795556505021"/>
      <name val="Microsoft JhengHei UI"/>
      <family val="2"/>
    </font>
    <font>
      <sz val="13"/>
      <color theme="1" tint="0.34998626667073579"/>
      <name val="Microsoft JhengHei UI"/>
      <family val="2"/>
    </font>
    <font>
      <u/>
      <sz val="9"/>
      <color theme="11"/>
      <name val="Microsoft JhengHei UI"/>
      <family val="2"/>
    </font>
    <font>
      <sz val="11"/>
      <color rgb="FF006100"/>
      <name val="Microsoft JhengHei UI"/>
      <family val="2"/>
    </font>
    <font>
      <b/>
      <sz val="16"/>
      <color theme="5"/>
      <name val="Microsoft JhengHei UI"/>
      <family val="2"/>
    </font>
    <font>
      <b/>
      <sz val="12"/>
      <color theme="0"/>
      <name val="Microsoft JhengHei UI"/>
      <family val="2"/>
    </font>
    <font>
      <b/>
      <sz val="11"/>
      <color theme="3"/>
      <name val="Microsoft JhengHei UI"/>
      <family val="2"/>
    </font>
    <font>
      <u/>
      <sz val="9"/>
      <color theme="10"/>
      <name val="Microsoft JhengHei UI"/>
      <family val="2"/>
    </font>
    <font>
      <sz val="11"/>
      <color theme="3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2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6"/>
      <color theme="7"/>
      <name val="Microsoft JhengHei UI"/>
      <family val="2"/>
    </font>
    <font>
      <u/>
      <sz val="13"/>
      <color theme="10"/>
      <name val="Microsoft JhengHei UI"/>
      <family val="2"/>
    </font>
    <font>
      <sz val="12"/>
      <color theme="1" tint="0.34998626667073579"/>
      <name val="Microsoft JhengHei UI"/>
      <family val="2"/>
    </font>
    <font>
      <b/>
      <sz val="12"/>
      <color rgb="FFF15A44"/>
      <name val="Microsoft JhengHei UI"/>
      <family val="2"/>
    </font>
    <font>
      <b/>
      <sz val="12"/>
      <color rgb="FFEEBE1C"/>
      <name val="Microsoft JhengHei UI"/>
      <family val="2"/>
    </font>
    <font>
      <b/>
      <sz val="12"/>
      <color rgb="FF3DBA99"/>
      <name val="Microsoft JhengHei UI"/>
      <family val="2"/>
    </font>
    <font>
      <b/>
      <sz val="12"/>
      <color theme="5"/>
      <name val="Microsoft JhengHei UI"/>
      <family val="2"/>
    </font>
    <font>
      <b/>
      <sz val="12"/>
      <color theme="6"/>
      <name val="Microsoft JhengHei UI"/>
      <family val="2"/>
    </font>
    <font>
      <b/>
      <sz val="12"/>
      <color theme="4"/>
      <name val="Microsoft JhengHei UI"/>
      <family val="2"/>
    </font>
    <font>
      <b/>
      <sz val="16"/>
      <color theme="6"/>
      <name val="Microsoft JhengHei UI"/>
      <family val="2"/>
    </font>
    <font>
      <b/>
      <sz val="16"/>
      <color theme="4"/>
      <name val="Microsoft JhengHei UI"/>
      <family val="2"/>
    </font>
    <font>
      <b/>
      <sz val="13"/>
      <color theme="1" tint="0.34998626667073579"/>
      <name val="Microsoft JhengHei UI"/>
      <family val="2"/>
    </font>
    <font>
      <sz val="9"/>
      <name val="細明體"/>
      <family val="3"/>
      <charset val="136"/>
    </font>
  </fonts>
  <fills count="3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</patternFill>
    </fill>
    <fill>
      <gradientFill degree="90">
        <stop position="0">
          <color theme="7"/>
        </stop>
        <stop position="1">
          <color theme="7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0" borderId="0" applyNumberFormat="0" applyFill="0" applyBorder="0" applyProtection="0">
      <alignment horizontal="center" vertical="center"/>
    </xf>
    <xf numFmtId="0" fontId="17" fillId="0" borderId="0" applyNumberFormat="0" applyFill="0" applyProtection="0">
      <alignment horizontal="left" vertical="center" indent="3"/>
    </xf>
    <xf numFmtId="0" fontId="18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21" fillId="6" borderId="1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6" applyNumberFormat="0" applyAlignment="0" applyProtection="0"/>
    <xf numFmtId="0" fontId="11" fillId="12" borderId="1" applyNumberFormat="0" applyAlignment="0" applyProtection="0"/>
    <xf numFmtId="0" fontId="22" fillId="0" borderId="7" applyNumberFormat="0" applyFill="0" applyAlignment="0" applyProtection="0"/>
    <xf numFmtId="0" fontId="12" fillId="13" borderId="8" applyNumberFormat="0" applyAlignment="0" applyProtection="0"/>
    <xf numFmtId="0" fontId="27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10" applyNumberFormat="0" applyFill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</cellStyleXfs>
  <cellXfs count="51">
    <xf numFmtId="0" fontId="0" fillId="0" borderId="0" xfId="0"/>
    <xf numFmtId="0" fontId="14" fillId="0" borderId="0" xfId="4"/>
    <xf numFmtId="0" fontId="17" fillId="0" borderId="0" xfId="2">
      <alignment horizontal="left" vertical="center" indent="3"/>
    </xf>
    <xf numFmtId="0" fontId="0" fillId="0" borderId="0" xfId="0" applyAlignment="1">
      <alignment vertical="top"/>
    </xf>
    <xf numFmtId="0" fontId="18" fillId="0" borderId="0" xfId="3" applyAlignment="1">
      <alignment vertical="center"/>
    </xf>
    <xf numFmtId="0" fontId="18" fillId="2" borderId="0" xfId="3" applyFill="1" applyAlignment="1">
      <alignment vertical="center"/>
    </xf>
    <xf numFmtId="0" fontId="18" fillId="3" borderId="0" xfId="3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8" fillId="5" borderId="0" xfId="3" applyFill="1" applyAlignment="1">
      <alignment vertical="center"/>
    </xf>
    <xf numFmtId="0" fontId="18" fillId="4" borderId="0" xfId="3" applyFill="1" applyAlignment="1">
      <alignment vertical="center"/>
    </xf>
    <xf numFmtId="0" fontId="14" fillId="0" borderId="0" xfId="4"/>
    <xf numFmtId="0" fontId="14" fillId="0" borderId="0" xfId="4"/>
    <xf numFmtId="0" fontId="18" fillId="3" borderId="0" xfId="3" applyFill="1" applyAlignment="1">
      <alignment horizontal="left" vertical="center"/>
    </xf>
    <xf numFmtId="0" fontId="18" fillId="2" borderId="0" xfId="3" applyFill="1"/>
    <xf numFmtId="0" fontId="18" fillId="5" borderId="0" xfId="3" applyFill="1"/>
    <xf numFmtId="0" fontId="18" fillId="3" borderId="0" xfId="3" applyFill="1" applyAlignment="1">
      <alignment horizontal="center"/>
    </xf>
    <xf numFmtId="0" fontId="21" fillId="0" borderId="0" xfId="5" applyFill="1" applyBorder="1"/>
    <xf numFmtId="0" fontId="21" fillId="0" borderId="0" xfId="5" applyFill="1" applyBorder="1" applyAlignment="1">
      <alignment wrapText="1"/>
    </xf>
    <xf numFmtId="0" fontId="21" fillId="0" borderId="0" xfId="5" applyFill="1" applyBorder="1" applyAlignment="1">
      <alignment horizontal="center" vertical="center"/>
    </xf>
    <xf numFmtId="9" fontId="21" fillId="0" borderId="0" xfId="5" applyNumberFormat="1" applyFill="1" applyBorder="1" applyAlignment="1">
      <alignment horizontal="center" vertical="center"/>
    </xf>
    <xf numFmtId="0" fontId="14" fillId="0" borderId="0" xfId="4"/>
    <xf numFmtId="0" fontId="18" fillId="7" borderId="0" xfId="3" applyFill="1"/>
    <xf numFmtId="0" fontId="18" fillId="7" borderId="0" xfId="3" applyFill="1" applyAlignment="1">
      <alignment vertical="center"/>
    </xf>
    <xf numFmtId="0" fontId="28" fillId="8" borderId="0" xfId="2" applyFont="1" applyFill="1">
      <alignment horizontal="left" vertical="center" indent="3"/>
    </xf>
    <xf numFmtId="0" fontId="30" fillId="0" borderId="0" xfId="4" applyFont="1"/>
    <xf numFmtId="0" fontId="31" fillId="8" borderId="0" xfId="4" applyFont="1" applyFill="1"/>
    <xf numFmtId="0" fontId="32" fillId="8" borderId="0" xfId="4" applyFont="1" applyFill="1"/>
    <xf numFmtId="0" fontId="33" fillId="8" borderId="0" xfId="4" applyFont="1" applyFill="1"/>
    <xf numFmtId="0" fontId="34" fillId="0" borderId="0" xfId="4" applyFont="1"/>
    <xf numFmtId="0" fontId="35" fillId="0" borderId="0" xfId="4" applyFont="1"/>
    <xf numFmtId="0" fontId="36" fillId="0" borderId="0" xfId="4" applyFont="1"/>
    <xf numFmtId="14" fontId="0" fillId="0" borderId="0" xfId="0" applyNumberForma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7" fillId="0" borderId="0" xfId="2" applyFont="1">
      <alignment horizontal="left" vertical="center" indent="3"/>
    </xf>
    <xf numFmtId="0" fontId="38" fillId="0" borderId="0" xfId="2" applyFont="1">
      <alignment horizontal="left" vertical="center" indent="3"/>
    </xf>
    <xf numFmtId="0" fontId="39" fillId="0" borderId="0" xfId="4" applyFont="1"/>
    <xf numFmtId="14" fontId="21" fillId="0" borderId="0" xfId="5" applyNumberFormat="1" applyFill="1" applyBorder="1" applyAlignment="1">
      <alignment horizontal="center" vertical="center"/>
    </xf>
    <xf numFmtId="0" fontId="14" fillId="0" borderId="0" xfId="4"/>
    <xf numFmtId="0" fontId="25" fillId="7" borderId="0" xfId="1" applyFill="1" applyAlignment="1">
      <alignment horizontal="center" vertical="center"/>
    </xf>
    <xf numFmtId="0" fontId="14" fillId="0" borderId="0" xfId="4" applyAlignment="1">
      <alignment horizontal="left" indent="4"/>
    </xf>
    <xf numFmtId="0" fontId="14" fillId="0" borderId="0" xfId="4" applyAlignment="1">
      <alignment wrapText="1"/>
    </xf>
    <xf numFmtId="0" fontId="29" fillId="0" borderId="0" xfId="6" applyFont="1" applyAlignment="1">
      <alignment horizontal="left" vertical="center" wrapText="1" indent="2"/>
    </xf>
    <xf numFmtId="0" fontId="25" fillId="2" borderId="0" xfId="1" applyFill="1" applyAlignment="1">
      <alignment horizontal="center" vertical="center"/>
    </xf>
    <xf numFmtId="0" fontId="25" fillId="5" borderId="0" xfId="1" applyFill="1" applyAlignment="1">
      <alignment horizontal="center" vertical="center"/>
    </xf>
    <xf numFmtId="0" fontId="25" fillId="4" borderId="0" xfId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0" fontId="21" fillId="0" borderId="2" xfId="5" applyFill="1" applyBorder="1" applyAlignment="1">
      <alignment vertical="center" wrapText="1"/>
    </xf>
    <xf numFmtId="0" fontId="21" fillId="0" borderId="3" xfId="5" applyFill="1" applyBorder="1" applyAlignment="1">
      <alignment vertical="center" wrapText="1"/>
    </xf>
    <xf numFmtId="0" fontId="21" fillId="0" borderId="4" xfId="5" applyFill="1" applyBorder="1" applyAlignment="1">
      <alignment vertical="center" wrapText="1"/>
    </xf>
    <xf numFmtId="0" fontId="25" fillId="3" borderId="0" xfId="1" applyFill="1" applyAlignment="1">
      <alignment horizontal="center" vertical="center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8" builtinId="3" customBuiltin="1"/>
    <cellStyle name="千分位[0]" xfId="9" builtinId="6" customBuiltin="1"/>
    <cellStyle name="已瀏覽過的超連結" xfId="7" builtinId="9" customBuiltin="1"/>
    <cellStyle name="中等" xfId="17" builtinId="28" customBuiltin="1"/>
    <cellStyle name="合計" xfId="24" builtinId="25" customBuiltin="1"/>
    <cellStyle name="好" xfId="15" builtinId="26" customBuiltin="1"/>
    <cellStyle name="百分比" xfId="12" builtinId="5" customBuiltin="1"/>
    <cellStyle name="計算方式" xfId="19" builtinId="22" customBuiltin="1"/>
    <cellStyle name="貨幣" xfId="10" builtinId="4" customBuiltin="1"/>
    <cellStyle name="貨幣 [0]" xfId="11" builtinId="7" customBuiltin="1"/>
    <cellStyle name="連結的儲存格" xfId="20" builtinId="24" customBuiltin="1"/>
    <cellStyle name="備註" xfId="23" builtinId="10" customBuiltin="1"/>
    <cellStyle name="超連結" xfId="6" builtinId="8" customBuiltin="1"/>
    <cellStyle name="說明文字" xfId="4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13" builtinId="18" customBuiltin="1"/>
    <cellStyle name="標題 4" xfId="14" builtinId="19" customBuiltin="1"/>
    <cellStyle name="輸入" xfId="5" builtinId="20" customBuiltin="1"/>
    <cellStyle name="輸出" xfId="18" builtinId="21" customBuiltin="1"/>
    <cellStyle name="檢查儲存格" xfId="21" builtinId="23" customBuiltin="1"/>
    <cellStyle name="壞" xfId="16" builtinId="27" customBuiltin="1"/>
    <cellStyle name="警告文字" xfId="22" builtinId="11" customBuiltin="1"/>
  </cellStyles>
  <dxfs count="74">
    <dxf>
      <numFmt numFmtId="180" formatCode="m/d/yyyy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9" formatCode="yyyy/m/d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9" formatCode="yyyy/m/d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9" formatCode="yyyy/m/d"/>
      <alignment horizontal="center" vertical="center" textRotation="0" wrapText="0" indent="0" justifyLastLine="0" shrinkToFit="0" readingOrder="0"/>
    </dxf>
    <dxf>
      <numFmt numFmtId="19" formatCode="yyyy/m/d"/>
      <alignment horizontal="center" vertical="top" textRotation="0" wrapText="1" indent="0" justifyLastLine="0" shrinkToFit="0" readingOrder="0"/>
    </dxf>
    <dxf>
      <numFmt numFmtId="19" formatCode="yyyy/m/d"/>
      <alignment horizontal="center" vertical="top" textRotation="0" wrapText="1" indent="0" justifyLastLine="0" shrinkToFit="0" readingOrder="0"/>
    </dxf>
    <dxf>
      <numFmt numFmtId="19" formatCode="yyyy/m/d"/>
      <alignment horizontal="center" vertical="top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  <color theme="0"/>
      </font>
      <fill>
        <gradientFill degree="90">
          <stop position="0">
            <color theme="1"/>
          </stop>
          <stop position="1">
            <color theme="1"/>
          </stop>
        </gradientFill>
      </fill>
      <border diagonalUp="0" diagonalDown="0">
        <left/>
        <right/>
        <top/>
        <bottom/>
        <vertical/>
        <horizontal/>
      </border>
    </dxf>
    <dxf>
      <border>
        <bottom style="medium">
          <color theme="0" tint="-0.24994659260841701"/>
        </bottom>
        <horizontal style="medium">
          <color theme="0" tint="-0.24994659260841701"/>
        </horizontal>
      </border>
    </dxf>
  </dxfs>
  <tableStyles count="1" defaultPivotStyle="PivotStyleLight16">
    <tableStyle name="連絡追蹤工具" pivot="0" count="3" xr9:uid="{00000000-0011-0000-FFFF-FFFF00000000}">
      <tableStyleElement type="wholeTable" dxfId="73"/>
      <tableStyleElement type="headerRow" dxfId="72"/>
      <tableStyleElement type="firstColumn" dxfId="71"/>
    </tableStyle>
  </tableStyles>
  <colors>
    <mruColors>
      <color rgb="FF3DBA99"/>
      <color rgb="FFEEBE1C"/>
      <color rgb="FFF15A44"/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customXml" Target="/customXml/item1.xml" Id="rId13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calcChain" Target="/xl/calcChain.xml" Id="rId12" /><Relationship Type="http://schemas.openxmlformats.org/officeDocument/2006/relationships/worksheet" Target="/xl/worksheets/sheet24.xml" Id="rId2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sharedStrings" Target="/xl/sharedStrings.xml" Id="rId11" /><Relationship Type="http://schemas.openxmlformats.org/officeDocument/2006/relationships/worksheet" Target="/xl/worksheets/sheet57.xml" Id="rId5" /><Relationship Type="http://schemas.openxmlformats.org/officeDocument/2006/relationships/customXml" Target="/customXml/item32.xml" Id="rId15" /><Relationship Type="http://schemas.openxmlformats.org/officeDocument/2006/relationships/styles" Target="/xl/styles.xml" Id="rId10" /><Relationship Type="http://schemas.openxmlformats.org/officeDocument/2006/relationships/worksheet" Target="/xl/worksheets/sheet48.xml" Id="rId4" /><Relationship Type="http://schemas.openxmlformats.org/officeDocument/2006/relationships/theme" Target="/xl/theme/theme11.xml" Id="rId9" /><Relationship Type="http://schemas.openxmlformats.org/officeDocument/2006/relationships/customXml" Target="/customXml/item23.xml" Id="rId14" /></Relationships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經常聯繫的人" displayName="表格經常聯繫的人" ref="A3:H9" totalsRowShown="0" headerRowDxfId="66">
  <autoFilter ref="A3:H9" xr:uid="{00000000-0009-0000-0100-000001000000}"/>
  <tableColumns count="8">
    <tableColumn id="1" xr3:uid="{00000000-0010-0000-0000-000001000000}" name="姓名" dataDxfId="65"/>
    <tableColumn id="2" xr3:uid="{00000000-0010-0000-0000-000002000000}" name="公司" dataDxfId="64"/>
    <tableColumn id="3" xr3:uid="{00000000-0010-0000-0000-000003000000}" name="連絡資訊" dataDxfId="63"/>
    <tableColumn id="4" xr3:uid="{00000000-0010-0000-0000-000004000000}" name="我們認識的地方" dataDxfId="62"/>
    <tableColumn id="5" xr3:uid="{00000000-0010-0000-0000-000005000000}" name="備註" dataDxfId="61"/>
    <tableColumn id="7" xr3:uid="{00000000-0010-0000-0000-000007000000}" name="追蹤日期" dataDxfId="10"/>
    <tableColumn id="8" xr3:uid="{00000000-0010-0000-0000-000008000000}" name="完成" dataDxfId="60"/>
    <tableColumn id="9" xr3:uid="{00000000-0010-0000-0000-000009000000}" name="交談筆記" dataDxfId="59"/>
  </tableColumns>
  <tableStyleInfo name="連絡追蹤工具" showFirstColumn="1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表格偶爾連絡的熟人" displayName="表格偶爾連絡的熟人" ref="A3:H9" totalsRowShown="0" headerRowDxfId="54">
  <autoFilter ref="A3:H9" xr:uid="{00000000-0009-0000-0100-000004000000}"/>
  <tableColumns count="8">
    <tableColumn id="1" xr3:uid="{00000000-0010-0000-0100-000001000000}" name="姓名" dataDxfId="53"/>
    <tableColumn id="2" xr3:uid="{00000000-0010-0000-0100-000002000000}" name="公司" dataDxfId="52"/>
    <tableColumn id="3" xr3:uid="{00000000-0010-0000-0100-000003000000}" name="連絡資訊" dataDxfId="51"/>
    <tableColumn id="4" xr3:uid="{00000000-0010-0000-0100-000004000000}" name="我們認識的地方" dataDxfId="50"/>
    <tableColumn id="5" xr3:uid="{00000000-0010-0000-0100-000005000000}" name="備註" dataDxfId="49"/>
    <tableColumn id="7" xr3:uid="{00000000-0010-0000-0100-000007000000}" name="追蹤日期" dataDxfId="9"/>
    <tableColumn id="8" xr3:uid="{00000000-0010-0000-0100-000008000000}" name="完成" dataDxfId="48"/>
    <tableColumn id="9" xr3:uid="{00000000-0010-0000-0100-000009000000}" name="交談筆記" dataDxfId="47"/>
  </tableColumns>
  <tableStyleInfo name="連絡追蹤工具" showFirstColumn="1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表格潛在客戶" displayName="表格潛在客戶" ref="A3:H9" totalsRowShown="0" headerRowDxfId="42">
  <autoFilter ref="A3:H9" xr:uid="{00000000-0009-0000-0100-000005000000}"/>
  <tableColumns count="8">
    <tableColumn id="1" xr3:uid="{00000000-0010-0000-0200-000001000000}" name="姓名" dataDxfId="41"/>
    <tableColumn id="2" xr3:uid="{00000000-0010-0000-0200-000002000000}" name="公司" dataDxfId="40"/>
    <tableColumn id="3" xr3:uid="{00000000-0010-0000-0200-000003000000}" name="連絡資訊" dataDxfId="39"/>
    <tableColumn id="4" xr3:uid="{00000000-0010-0000-0200-000004000000}" name="我們認識的地方" dataDxfId="38"/>
    <tableColumn id="5" xr3:uid="{00000000-0010-0000-0200-000005000000}" name="備註" dataDxfId="37"/>
    <tableColumn id="7" xr3:uid="{00000000-0010-0000-0200-000007000000}" name="追蹤日期" dataDxfId="8"/>
    <tableColumn id="8" xr3:uid="{00000000-0010-0000-0200-000008000000}" name="完成" dataDxfId="36"/>
    <tableColumn id="9" xr3:uid="{00000000-0010-0000-0200-000009000000}" name="交談筆記" dataDxfId="35"/>
  </tableColumns>
  <tableStyleInfo name="連絡追蹤工具" showFirstColumn="1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表格目標" displayName="表格目標" ref="A14:D17" totalsRowShown="0">
  <autoFilter ref="A14:D17" xr:uid="{00000000-0009-0000-0100-000006000000}"/>
  <tableColumns count="4">
    <tableColumn id="1" xr3:uid="{00000000-0010-0000-0300-000001000000}" name="每季連絡人目標" dataDxfId="30"/>
    <tableColumn id="2" xr3:uid="{00000000-0010-0000-0300-000002000000}" name="期限" dataDxfId="7"/>
    <tableColumn id="3" xr3:uid="{00000000-0010-0000-0300-000003000000}" name="每季實際連絡數" dataDxfId="29"/>
    <tableColumn id="4" xr3:uid="{00000000-0010-0000-0300-000004000000}" name="結果" dataDxfId="6">
      <calculatedColumnFormula>IF(表格目標[[#This Row],[每季連絡人目標]]&gt;0,表格目標[[#This Row],[每季實際連絡數]]/表格目標[[#This Row],[每季連絡人目標]],"")</calculatedColumnFormula>
    </tableColumn>
  </tableColumns>
  <tableStyleInfo name="連絡追蹤工具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表格目標3" displayName="表格目標3" ref="A14:D17" totalsRowShown="0">
  <autoFilter ref="A14:D17" xr:uid="{00000000-0009-0000-0100-000002000000}"/>
  <tableColumns count="4">
    <tableColumn id="1" xr3:uid="{00000000-0010-0000-0400-000001000000}" name="每季連絡人目標" dataDxfId="24"/>
    <tableColumn id="2" xr3:uid="{00000000-0010-0000-0400-000002000000}" name="期限" dataDxfId="5"/>
    <tableColumn id="3" xr3:uid="{00000000-0010-0000-0400-000003000000}" name="每季實際連絡數" dataDxfId="23"/>
    <tableColumn id="4" xr3:uid="{00000000-0010-0000-0400-000004000000}" name="結果" dataDxfId="4">
      <calculatedColumnFormula>IF(表格目標3[[#This Row],[每季連絡人目標]]&gt;0,表格目標3[[#This Row],[每季實際連絡數]]/表格目標3[[#This Row],[每季連絡人目標]],"")</calculatedColumnFormula>
    </tableColumn>
  </tableColumns>
  <tableStyleInfo name="連絡追蹤工具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表格目標34" displayName="表格目標34" ref="A14:D17" totalsRowShown="0">
  <autoFilter ref="A14:D17" xr:uid="{00000000-0009-0000-0100-000003000000}"/>
  <tableColumns count="4">
    <tableColumn id="1" xr3:uid="{00000000-0010-0000-0500-000001000000}" name="每季連絡人目標" dataDxfId="18"/>
    <tableColumn id="2" xr3:uid="{00000000-0010-0000-0500-000002000000}" name="期限" dataDxfId="2"/>
    <tableColumn id="3" xr3:uid="{00000000-0010-0000-0500-000003000000}" name="每季實際連絡數" dataDxfId="17"/>
    <tableColumn id="4" xr3:uid="{00000000-0010-0000-0500-000004000000}" name="結果" dataDxfId="3">
      <calculatedColumnFormula>IF(表格目標34[[#This Row],[每季連絡人目標]]&gt;0,表格目標34[[#This Row],[每季實際連絡數]]/表格目標34[[#This Row],[每季連絡人目標]],"")</calculatedColumnFormula>
    </tableColumn>
  </tableColumns>
  <tableStyleInfo name="連絡追蹤工具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表格目標348" displayName="表格目標348" ref="A14:D17" totalsRowShown="0">
  <autoFilter ref="A14:D17" xr:uid="{00000000-0009-0000-0100-000007000000}"/>
  <tableColumns count="4">
    <tableColumn id="1" xr3:uid="{00000000-0010-0000-0600-000001000000}" name="每季連絡人目標" dataDxfId="12"/>
    <tableColumn id="2" xr3:uid="{00000000-0010-0000-0600-000002000000}" name="期限" dataDxfId="0"/>
    <tableColumn id="3" xr3:uid="{00000000-0010-0000-0600-000003000000}" name="每季實際連絡數" dataDxfId="11"/>
    <tableColumn id="4" xr3:uid="{00000000-0010-0000-0600-000004000000}" name="結果" dataDxfId="1">
      <calculatedColumnFormula>IF(表格目標348[[#This Row],[每季連絡人目標]]&gt;0,表格目標348[[#This Row],[每季實際連絡數]]/表格目標348[[#This Row],[每季連絡人目標]],"")</calculatedColumnFormula>
    </tableColumn>
  </tableColumns>
  <tableStyleInfo name="連絡追蹤工具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E5259"/>
      </a:dk2>
      <a:lt2>
        <a:srgbClr val="E7E6E6"/>
      </a:lt2>
      <a:accent1>
        <a:srgbClr val="081B6B"/>
      </a:accent1>
      <a:accent2>
        <a:srgbClr val="147669"/>
      </a:accent2>
      <a:accent3>
        <a:srgbClr val="C03E27"/>
      </a:accent3>
      <a:accent4>
        <a:srgbClr val="E38225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5.bin" Id="rId2" /><Relationship Type="http://schemas.openxmlformats.org/officeDocument/2006/relationships/hyperlink" Target="https://support.office.com/en-us/article/Start-a-new-line-of-text-inside-a-cell-f1cb5f4f-5830-4732-80da-d59bb91a6825?ui=en-US&amp;rs=en-US&amp;ad=US" TargetMode="External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32.bin" Id="rId1" /></Relationships>
</file>

<file path=xl/worksheets/_rels/sheet48.xml.rels>&#65279;<?xml version="1.0" encoding="utf-8"?><Relationships xmlns="http://schemas.openxmlformats.org/package/2006/relationships"><Relationship Type="http://schemas.openxmlformats.org/officeDocument/2006/relationships/table" Target="/xl/tables/table37.xml" Id="rId2" /><Relationship Type="http://schemas.openxmlformats.org/officeDocument/2006/relationships/printerSettings" Target="/xl/printerSettings/printerSettings48.bin" Id="rId1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table" Target="/xl/tables/table46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table" Target="/xl/tables/table55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6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71.xml" Id="rId2" /><Relationship Type="http://schemas.openxmlformats.org/officeDocument/2006/relationships/printerSettings" Target="/xl/printerSettings/printerSettings81.bin" Id="rId1" /></Relationships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fitToPage="1"/>
  </sheetPr>
  <dimension ref="A1:G17"/>
  <sheetViews>
    <sheetView showGridLines="0" tabSelected="1" workbookViewId="0">
      <selection sqref="A1:C1"/>
    </sheetView>
  </sheetViews>
  <sheetFormatPr defaultRowHeight="24" customHeight="1" x14ac:dyDescent="0.2"/>
  <cols>
    <col min="1" max="1" width="6.5703125" customWidth="1"/>
    <col min="2" max="2" width="31.5703125" customWidth="1"/>
    <col min="3" max="3" width="19.7109375" customWidth="1"/>
    <col min="4" max="4" width="20.28515625" customWidth="1"/>
    <col min="5" max="5" width="22.85546875" customWidth="1"/>
    <col min="6" max="6" width="17.28515625" customWidth="1"/>
    <col min="7" max="7" width="32.5703125" customWidth="1"/>
  </cols>
  <sheetData>
    <row r="1" spans="1:7" ht="33.75" customHeight="1" x14ac:dyDescent="0.2">
      <c r="A1" s="39" t="s">
        <v>0</v>
      </c>
      <c r="B1" s="39"/>
      <c r="C1" s="39"/>
      <c r="D1" s="24" t="s">
        <v>20</v>
      </c>
    </row>
    <row r="2" spans="1:7" ht="38.25" customHeight="1" x14ac:dyDescent="0.3">
      <c r="A2" s="1"/>
      <c r="B2" s="38" t="s">
        <v>1</v>
      </c>
      <c r="C2" s="38"/>
      <c r="D2" s="38"/>
      <c r="E2" s="38"/>
      <c r="F2" s="38"/>
      <c r="G2" s="38"/>
    </row>
    <row r="3" spans="1:7" ht="24" customHeight="1" x14ac:dyDescent="0.3">
      <c r="A3" s="1"/>
      <c r="B3" s="40" t="s">
        <v>2</v>
      </c>
      <c r="C3" s="40"/>
      <c r="D3" s="40"/>
      <c r="E3" s="40"/>
      <c r="F3" s="40"/>
      <c r="G3" s="40"/>
    </row>
    <row r="4" spans="1:7" ht="24" customHeight="1" x14ac:dyDescent="0.3">
      <c r="A4" s="1"/>
      <c r="B4" s="40" t="s">
        <v>3</v>
      </c>
      <c r="C4" s="40"/>
      <c r="D4" s="40"/>
      <c r="E4" s="40"/>
      <c r="F4" s="40"/>
      <c r="G4" s="40"/>
    </row>
    <row r="5" spans="1:7" ht="24" customHeight="1" x14ac:dyDescent="0.3">
      <c r="A5" s="1"/>
      <c r="B5" s="40" t="s">
        <v>4</v>
      </c>
      <c r="C5" s="40"/>
      <c r="D5" s="40"/>
      <c r="E5" s="40"/>
      <c r="F5" s="40"/>
      <c r="G5" s="40"/>
    </row>
    <row r="6" spans="1:7" ht="28.5" customHeight="1" x14ac:dyDescent="0.3">
      <c r="A6" s="1"/>
      <c r="B6" s="38" t="s">
        <v>5</v>
      </c>
      <c r="C6" s="38"/>
      <c r="D6" s="38"/>
      <c r="E6" s="38"/>
      <c r="F6" s="38"/>
      <c r="G6" s="38"/>
    </row>
    <row r="7" spans="1:7" ht="28.5" customHeight="1" x14ac:dyDescent="0.3">
      <c r="A7" s="1"/>
      <c r="B7" s="41" t="s">
        <v>6</v>
      </c>
      <c r="C7" s="41"/>
      <c r="D7" s="41"/>
      <c r="E7" s="41"/>
      <c r="F7" s="41"/>
      <c r="G7" s="41"/>
    </row>
    <row r="8" spans="1:7" ht="28.5" customHeight="1" x14ac:dyDescent="0.3">
      <c r="A8" s="12"/>
      <c r="B8" s="42" t="s">
        <v>7</v>
      </c>
      <c r="C8" s="42"/>
      <c r="D8" s="42"/>
      <c r="E8" s="42"/>
      <c r="F8" s="42"/>
      <c r="G8" s="42"/>
    </row>
    <row r="9" spans="1:7" ht="39" customHeight="1" x14ac:dyDescent="0.3">
      <c r="A9" s="1"/>
      <c r="B9" s="41" t="s">
        <v>8</v>
      </c>
      <c r="C9" s="41"/>
      <c r="D9" s="41"/>
      <c r="E9" s="41"/>
      <c r="F9" s="41"/>
      <c r="G9" s="41"/>
    </row>
    <row r="10" spans="1:7" ht="39" customHeight="1" x14ac:dyDescent="0.3">
      <c r="A10" s="1"/>
      <c r="B10" s="41" t="s">
        <v>9</v>
      </c>
      <c r="C10" s="41"/>
      <c r="D10" s="41"/>
      <c r="E10" s="41"/>
      <c r="F10" s="41"/>
      <c r="G10" s="41"/>
    </row>
    <row r="11" spans="1:7" ht="28.5" customHeight="1" x14ac:dyDescent="0.3">
      <c r="A11" s="1"/>
      <c r="B11" s="38" t="s">
        <v>10</v>
      </c>
      <c r="C11" s="38"/>
      <c r="D11" s="38"/>
      <c r="E11" s="38"/>
      <c r="F11" s="38"/>
      <c r="G11" s="38"/>
    </row>
    <row r="12" spans="1:7" ht="28.5" customHeight="1" x14ac:dyDescent="0.3">
      <c r="A12" s="1"/>
      <c r="B12" s="38" t="s">
        <v>11</v>
      </c>
      <c r="C12" s="38"/>
      <c r="D12" s="38"/>
      <c r="E12" s="38"/>
      <c r="F12" s="38"/>
      <c r="G12" s="38"/>
    </row>
    <row r="13" spans="1:7" ht="28.5" customHeight="1" x14ac:dyDescent="0.3">
      <c r="A13" s="11"/>
      <c r="B13" s="11" t="s">
        <v>12</v>
      </c>
      <c r="C13" s="11"/>
      <c r="D13" s="11"/>
      <c r="E13" s="11"/>
      <c r="F13" s="11"/>
      <c r="G13" s="11"/>
    </row>
    <row r="14" spans="1:7" ht="37.5" customHeight="1" x14ac:dyDescent="0.3">
      <c r="A14" s="1"/>
      <c r="B14" s="25"/>
      <c r="C14" s="26" t="s">
        <v>16</v>
      </c>
      <c r="D14" s="27" t="s">
        <v>21</v>
      </c>
      <c r="E14" s="28" t="s">
        <v>25</v>
      </c>
      <c r="F14" s="1"/>
      <c r="G14" s="1"/>
    </row>
    <row r="15" spans="1:7" ht="19.5" customHeight="1" x14ac:dyDescent="0.3">
      <c r="A15" s="1"/>
      <c r="B15" s="29" t="s">
        <v>13</v>
      </c>
      <c r="C15" s="25" t="s">
        <v>17</v>
      </c>
      <c r="D15" s="25" t="s">
        <v>22</v>
      </c>
      <c r="E15" s="25" t="s">
        <v>26</v>
      </c>
      <c r="F15" s="1"/>
      <c r="G15" s="1"/>
    </row>
    <row r="16" spans="1:7" ht="19.5" customHeight="1" x14ac:dyDescent="0.3">
      <c r="A16" s="1"/>
      <c r="B16" s="30" t="s">
        <v>14</v>
      </c>
      <c r="C16" s="25" t="s">
        <v>18</v>
      </c>
      <c r="D16" s="25" t="s">
        <v>23</v>
      </c>
      <c r="E16" s="25" t="s">
        <v>27</v>
      </c>
      <c r="F16" s="1"/>
      <c r="G16" s="1"/>
    </row>
    <row r="17" spans="1:7" ht="19.5" customHeight="1" x14ac:dyDescent="0.3">
      <c r="A17" s="1"/>
      <c r="B17" s="31" t="s">
        <v>15</v>
      </c>
      <c r="C17" s="25" t="s">
        <v>19</v>
      </c>
      <c r="D17" s="25" t="s">
        <v>24</v>
      </c>
      <c r="E17" s="25" t="s">
        <v>28</v>
      </c>
      <c r="F17" s="1"/>
      <c r="G17" s="1"/>
    </row>
  </sheetData>
  <mergeCells count="12">
    <mergeCell ref="B7:G7"/>
    <mergeCell ref="B9:G9"/>
    <mergeCell ref="B10:G10"/>
    <mergeCell ref="B11:G11"/>
    <mergeCell ref="B12:G12"/>
    <mergeCell ref="B8:G8"/>
    <mergeCell ref="B6:G6"/>
    <mergeCell ref="A1:C1"/>
    <mergeCell ref="B2:G2"/>
    <mergeCell ref="B3:G3"/>
    <mergeCell ref="B4:G4"/>
    <mergeCell ref="B5:G5"/>
  </mergeCells>
  <phoneticPr fontId="40" type="noConversion"/>
  <conditionalFormatting sqref="C14:E14">
    <cfRule type="iconSet" priority="1">
      <iconSet>
        <cfvo type="percent" val="0"/>
        <cfvo type="formula" val="&quot;黃色&quot;"/>
        <cfvo type="formula" val="&quot;綠色​&quot;"/>
      </iconSet>
    </cfRule>
  </conditionalFormatting>
  <hyperlinks>
    <hyperlink ref="B8:G8" r:id="rId1" display="Check here for new line instructions for mobile Excel apps." xr:uid="{00000000-0004-0000-0300-000000000000}"/>
  </hyperlinks>
  <printOptions horizontalCentered="1"/>
  <pageMargins left="0.7" right="0.7" top="0.75" bottom="0.75" header="0.3" footer="0.3"/>
  <pageSetup paperSize="9" scale="97" orientation="landscape" horizontalDpi="4294967293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H9"/>
  <sheetViews>
    <sheetView showGridLines="0" workbookViewId="0">
      <selection sqref="A1:C1"/>
    </sheetView>
  </sheetViews>
  <sheetFormatPr defaultRowHeight="12" x14ac:dyDescent="0.2"/>
  <cols>
    <col min="1" max="1" width="13.28515625" customWidth="1"/>
    <col min="2" max="2" width="17.140625" customWidth="1"/>
    <col min="3" max="3" width="27.5703125" customWidth="1"/>
    <col min="4" max="4" width="21.42578125" customWidth="1"/>
    <col min="5" max="5" width="30.42578125" customWidth="1"/>
    <col min="6" max="6" width="21.140625" customWidth="1"/>
    <col min="7" max="7" width="10.140625" customWidth="1"/>
    <col min="8" max="8" width="37.85546875" customWidth="1"/>
  </cols>
  <sheetData>
    <row r="1" spans="1:8" ht="33.75" customHeight="1" x14ac:dyDescent="0.2">
      <c r="A1" s="43" t="s">
        <v>0</v>
      </c>
      <c r="B1" s="43"/>
      <c r="C1" s="43"/>
      <c r="D1" s="2" t="s">
        <v>13</v>
      </c>
    </row>
    <row r="2" spans="1:8" ht="27" customHeight="1" x14ac:dyDescent="0.2"/>
    <row r="3" spans="1:8" ht="16.5" customHeight="1" x14ac:dyDescent="0.2">
      <c r="A3" s="5" t="s">
        <v>29</v>
      </c>
      <c r="B3" s="5" t="s">
        <v>31</v>
      </c>
      <c r="C3" s="5" t="s">
        <v>34</v>
      </c>
      <c r="D3" s="23" t="s">
        <v>37</v>
      </c>
      <c r="E3" s="23" t="s">
        <v>40</v>
      </c>
      <c r="F3" s="6" t="s">
        <v>43</v>
      </c>
      <c r="G3" s="13" t="s">
        <v>44</v>
      </c>
      <c r="H3" s="4" t="s">
        <v>47</v>
      </c>
    </row>
    <row r="4" spans="1:8" ht="60" x14ac:dyDescent="0.2">
      <c r="A4" s="7" t="s">
        <v>30</v>
      </c>
      <c r="B4" s="7" t="s">
        <v>32</v>
      </c>
      <c r="C4" s="7" t="s">
        <v>35</v>
      </c>
      <c r="D4" s="7" t="s">
        <v>38</v>
      </c>
      <c r="E4" s="7" t="s">
        <v>41</v>
      </c>
      <c r="F4" s="32">
        <f ca="1">TODAY()+8</f>
        <v>44401</v>
      </c>
      <c r="G4" s="8" t="s">
        <v>45</v>
      </c>
      <c r="H4" s="7"/>
    </row>
    <row r="5" spans="1:8" ht="72" x14ac:dyDescent="0.2">
      <c r="A5" s="7" t="s">
        <v>29</v>
      </c>
      <c r="B5" s="7" t="s">
        <v>33</v>
      </c>
      <c r="C5" s="7" t="s">
        <v>36</v>
      </c>
      <c r="D5" s="7" t="s">
        <v>39</v>
      </c>
      <c r="E5" s="7" t="s">
        <v>42</v>
      </c>
      <c r="F5" s="32">
        <f ca="1">TODAY()-3</f>
        <v>44390</v>
      </c>
      <c r="G5" s="8" t="s">
        <v>46</v>
      </c>
      <c r="H5" s="7"/>
    </row>
    <row r="6" spans="1:8" ht="72" x14ac:dyDescent="0.2">
      <c r="A6" s="7" t="s">
        <v>29</v>
      </c>
      <c r="B6" s="7" t="s">
        <v>33</v>
      </c>
      <c r="C6" s="7" t="s">
        <v>36</v>
      </c>
      <c r="D6" s="7" t="s">
        <v>39</v>
      </c>
      <c r="E6" s="7" t="s">
        <v>42</v>
      </c>
      <c r="F6" s="32">
        <f ca="1">TODAY()+-3</f>
        <v>44390</v>
      </c>
      <c r="G6" s="8" t="s">
        <v>45</v>
      </c>
      <c r="H6" s="7"/>
    </row>
    <row r="7" spans="1:8" ht="72" x14ac:dyDescent="0.2">
      <c r="A7" s="7" t="s">
        <v>29</v>
      </c>
      <c r="B7" s="7" t="s">
        <v>33</v>
      </c>
      <c r="C7" s="7" t="s">
        <v>36</v>
      </c>
      <c r="D7" s="7" t="s">
        <v>39</v>
      </c>
      <c r="E7" s="7" t="s">
        <v>42</v>
      </c>
      <c r="F7" s="32">
        <f ca="1">TODAY()+6</f>
        <v>44399</v>
      </c>
      <c r="G7" s="8" t="s">
        <v>45</v>
      </c>
      <c r="H7" s="33"/>
    </row>
    <row r="8" spans="1:8" x14ac:dyDescent="0.2">
      <c r="A8" s="7"/>
      <c r="B8" s="7"/>
      <c r="C8" s="3"/>
      <c r="D8" s="7"/>
      <c r="E8" s="7"/>
      <c r="F8" s="32"/>
      <c r="G8" s="8"/>
      <c r="H8" s="7"/>
    </row>
    <row r="9" spans="1:8" x14ac:dyDescent="0.2">
      <c r="A9" s="7"/>
      <c r="B9" s="7"/>
      <c r="C9" s="3"/>
      <c r="D9" s="7"/>
      <c r="E9" s="7"/>
      <c r="F9" s="32"/>
      <c r="G9" s="8"/>
      <c r="H9" s="7"/>
    </row>
  </sheetData>
  <mergeCells count="1">
    <mergeCell ref="A1:C1"/>
  </mergeCells>
  <phoneticPr fontId="40" type="noConversion"/>
  <conditionalFormatting sqref="F4:F9">
    <cfRule type="expression" dxfId="70" priority="1">
      <formula>G4="是"</formula>
    </cfRule>
    <cfRule type="expression" dxfId="69" priority="3">
      <formula>AND(F4&lt;&gt;"",F4-TODAY()&gt;3,F4-TODAY()&lt;8)</formula>
    </cfRule>
    <cfRule type="expression" dxfId="68" priority="4">
      <formula>AND(F4&lt;&gt;"",F4-TODAY()&gt;7)</formula>
    </cfRule>
    <cfRule type="expression" dxfId="67" priority="6">
      <formula>AND(F4&lt;&gt;"",F4-TODAY()&lt;4)</formula>
    </cfRule>
  </conditionalFormatting>
  <printOptions horizontalCentered="1"/>
  <pageMargins left="0.7" right="0.7" top="0.75" bottom="0.75" header="0.3" footer="0.3"/>
  <pageSetup paperSize="9" scale="81" orientation="landscape" horizontalDpi="4294967293" verticalDpi="12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H9"/>
  <sheetViews>
    <sheetView showGridLines="0" workbookViewId="0">
      <selection sqref="A1:C1"/>
    </sheetView>
  </sheetViews>
  <sheetFormatPr defaultRowHeight="12" x14ac:dyDescent="0.2"/>
  <cols>
    <col min="1" max="1" width="13.28515625" customWidth="1"/>
    <col min="2" max="2" width="17.140625" customWidth="1"/>
    <col min="3" max="3" width="27.5703125" customWidth="1"/>
    <col min="4" max="4" width="21.42578125" customWidth="1"/>
    <col min="5" max="5" width="30.42578125" customWidth="1"/>
    <col min="6" max="6" width="21.140625" customWidth="1"/>
    <col min="7" max="7" width="10.140625" customWidth="1"/>
    <col min="8" max="8" width="37.85546875" customWidth="1"/>
  </cols>
  <sheetData>
    <row r="1" spans="1:8" ht="33.75" customHeight="1" x14ac:dyDescent="0.2">
      <c r="A1" s="44" t="s">
        <v>0</v>
      </c>
      <c r="B1" s="44"/>
      <c r="C1" s="44"/>
      <c r="D1" s="34" t="s">
        <v>14</v>
      </c>
    </row>
    <row r="2" spans="1:8" ht="27" customHeight="1" x14ac:dyDescent="0.2"/>
    <row r="3" spans="1:8" ht="16.5" customHeight="1" x14ac:dyDescent="0.2">
      <c r="A3" s="9" t="s">
        <v>29</v>
      </c>
      <c r="B3" s="9" t="s">
        <v>31</v>
      </c>
      <c r="C3" s="9" t="s">
        <v>34</v>
      </c>
      <c r="D3" s="23" t="s">
        <v>37</v>
      </c>
      <c r="E3" s="23" t="s">
        <v>40</v>
      </c>
      <c r="F3" s="6" t="s">
        <v>43</v>
      </c>
      <c r="G3" s="13" t="s">
        <v>44</v>
      </c>
      <c r="H3" s="4" t="s">
        <v>47</v>
      </c>
    </row>
    <row r="4" spans="1:8" ht="60" x14ac:dyDescent="0.2">
      <c r="A4" s="7" t="s">
        <v>30</v>
      </c>
      <c r="B4" s="7" t="s">
        <v>32</v>
      </c>
      <c r="C4" s="7" t="s">
        <v>48</v>
      </c>
      <c r="D4" s="7" t="s">
        <v>49</v>
      </c>
      <c r="E4" s="7" t="s">
        <v>50</v>
      </c>
      <c r="F4" s="32">
        <f ca="1">TODAY()+90</f>
        <v>44483</v>
      </c>
      <c r="G4" s="8" t="s">
        <v>45</v>
      </c>
      <c r="H4" s="7"/>
    </row>
    <row r="5" spans="1:8" ht="72" x14ac:dyDescent="0.2">
      <c r="A5" s="7" t="s">
        <v>29</v>
      </c>
      <c r="B5" s="7" t="s">
        <v>33</v>
      </c>
      <c r="C5" s="7" t="s">
        <v>36</v>
      </c>
      <c r="D5" s="7" t="s">
        <v>39</v>
      </c>
      <c r="E5" s="7" t="s">
        <v>42</v>
      </c>
      <c r="F5" s="32">
        <f ca="1">TODAY()-3</f>
        <v>44390</v>
      </c>
      <c r="G5" s="8" t="s">
        <v>46</v>
      </c>
      <c r="H5" s="7"/>
    </row>
    <row r="6" spans="1:8" ht="72" x14ac:dyDescent="0.2">
      <c r="A6" s="7" t="s">
        <v>29</v>
      </c>
      <c r="B6" s="7" t="s">
        <v>33</v>
      </c>
      <c r="C6" s="7" t="s">
        <v>36</v>
      </c>
      <c r="D6" s="7" t="s">
        <v>39</v>
      </c>
      <c r="E6" s="7" t="s">
        <v>42</v>
      </c>
      <c r="F6" s="32">
        <f ca="1">TODAY()+-3</f>
        <v>44390</v>
      </c>
      <c r="G6" s="8" t="s">
        <v>45</v>
      </c>
      <c r="H6" s="7"/>
    </row>
    <row r="7" spans="1:8" ht="72" x14ac:dyDescent="0.2">
      <c r="A7" s="7" t="s">
        <v>29</v>
      </c>
      <c r="B7" s="7" t="s">
        <v>33</v>
      </c>
      <c r="C7" s="7" t="s">
        <v>36</v>
      </c>
      <c r="D7" s="7" t="s">
        <v>39</v>
      </c>
      <c r="E7" s="7" t="s">
        <v>42</v>
      </c>
      <c r="F7" s="32">
        <f ca="1">TODAY()+40</f>
        <v>44433</v>
      </c>
      <c r="G7" s="8" t="s">
        <v>45</v>
      </c>
      <c r="H7" s="33"/>
    </row>
    <row r="8" spans="1:8" x14ac:dyDescent="0.2">
      <c r="A8" s="7"/>
      <c r="B8" s="7"/>
      <c r="C8" s="3"/>
      <c r="D8" s="7"/>
      <c r="E8" s="7"/>
      <c r="F8" s="32"/>
      <c r="G8" s="8"/>
      <c r="H8" s="7"/>
    </row>
    <row r="9" spans="1:8" x14ac:dyDescent="0.2">
      <c r="A9" s="7"/>
      <c r="B9" s="7"/>
      <c r="C9" s="3"/>
      <c r="D9" s="7"/>
      <c r="E9" s="7"/>
      <c r="F9" s="32"/>
      <c r="G9" s="8"/>
      <c r="H9" s="7"/>
    </row>
  </sheetData>
  <mergeCells count="1">
    <mergeCell ref="A1:C1"/>
  </mergeCells>
  <phoneticPr fontId="40" type="noConversion"/>
  <conditionalFormatting sqref="F4:F9">
    <cfRule type="expression" dxfId="58" priority="1">
      <formula>G4="是"</formula>
    </cfRule>
    <cfRule type="expression" dxfId="57" priority="3">
      <formula>AND(F4&lt;&gt;"",F4-TODAY()&gt;7,F4-TODAY()&lt;46)</formula>
    </cfRule>
    <cfRule type="expression" dxfId="56" priority="4">
      <formula>AND(F4&lt;&gt;"",F4-TODAY()&gt;45)</formula>
    </cfRule>
    <cfRule type="expression" dxfId="55" priority="5">
      <formula>AND(F4&lt;&gt;"",F4-TODAY()&lt;8)</formula>
    </cfRule>
  </conditionalFormatting>
  <printOptions horizontalCentered="1"/>
  <pageMargins left="0.7" right="0.7" top="0.75" bottom="0.75" header="0.3" footer="0.3"/>
  <pageSetup paperSize="9" scale="81" orientation="landscape" horizontalDpi="4294967293" verticalDpi="1200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H9"/>
  <sheetViews>
    <sheetView showGridLines="0" workbookViewId="0">
      <selection sqref="A1:C1"/>
    </sheetView>
  </sheetViews>
  <sheetFormatPr defaultRowHeight="12" x14ac:dyDescent="0.2"/>
  <cols>
    <col min="1" max="1" width="13.28515625" customWidth="1"/>
    <col min="2" max="2" width="17.140625" customWidth="1"/>
    <col min="3" max="3" width="27.5703125" customWidth="1"/>
    <col min="4" max="4" width="21.42578125" customWidth="1"/>
    <col min="5" max="5" width="30.42578125" customWidth="1"/>
    <col min="6" max="6" width="21.140625" customWidth="1"/>
    <col min="7" max="7" width="10.140625" customWidth="1"/>
    <col min="8" max="8" width="37.85546875" customWidth="1"/>
  </cols>
  <sheetData>
    <row r="1" spans="1:8" ht="33.75" customHeight="1" x14ac:dyDescent="0.2">
      <c r="A1" s="45" t="s">
        <v>0</v>
      </c>
      <c r="B1" s="45"/>
      <c r="C1" s="45"/>
      <c r="D1" s="35" t="s">
        <v>15</v>
      </c>
    </row>
    <row r="2" spans="1:8" ht="27" customHeight="1" x14ac:dyDescent="0.2"/>
    <row r="3" spans="1:8" ht="16.5" customHeight="1" x14ac:dyDescent="0.2">
      <c r="A3" s="10" t="s">
        <v>29</v>
      </c>
      <c r="B3" s="10" t="s">
        <v>31</v>
      </c>
      <c r="C3" s="10" t="s">
        <v>34</v>
      </c>
      <c r="D3" s="23" t="s">
        <v>37</v>
      </c>
      <c r="E3" s="23" t="s">
        <v>40</v>
      </c>
      <c r="F3" s="6" t="s">
        <v>43</v>
      </c>
      <c r="G3" s="13" t="s">
        <v>44</v>
      </c>
      <c r="H3" s="4" t="s">
        <v>47</v>
      </c>
    </row>
    <row r="4" spans="1:8" ht="60" x14ac:dyDescent="0.2">
      <c r="A4" s="7" t="s">
        <v>30</v>
      </c>
      <c r="B4" s="7" t="s">
        <v>51</v>
      </c>
      <c r="C4" s="7" t="s">
        <v>52</v>
      </c>
      <c r="D4" s="7" t="s">
        <v>53</v>
      </c>
      <c r="E4" s="7" t="s">
        <v>54</v>
      </c>
      <c r="F4" s="32">
        <f ca="1">TODAY()+89</f>
        <v>44482</v>
      </c>
      <c r="G4" s="8" t="s">
        <v>45</v>
      </c>
      <c r="H4" s="7"/>
    </row>
    <row r="5" spans="1:8" ht="72" x14ac:dyDescent="0.2">
      <c r="A5" s="7" t="s">
        <v>29</v>
      </c>
      <c r="B5" s="7" t="s">
        <v>33</v>
      </c>
      <c r="C5" s="7" t="s">
        <v>36</v>
      </c>
      <c r="D5" s="7" t="s">
        <v>39</v>
      </c>
      <c r="E5" s="7" t="s">
        <v>42</v>
      </c>
      <c r="F5" s="32">
        <f ca="1">TODAY()-3</f>
        <v>44390</v>
      </c>
      <c r="G5" s="8" t="s">
        <v>46</v>
      </c>
      <c r="H5" s="7"/>
    </row>
    <row r="6" spans="1:8" ht="72" x14ac:dyDescent="0.2">
      <c r="A6" s="7" t="s">
        <v>29</v>
      </c>
      <c r="B6" s="7" t="s">
        <v>33</v>
      </c>
      <c r="C6" s="7" t="s">
        <v>36</v>
      </c>
      <c r="D6" s="7" t="s">
        <v>39</v>
      </c>
      <c r="E6" s="7" t="s">
        <v>42</v>
      </c>
      <c r="F6" s="32">
        <f ca="1">TODAY()+-3</f>
        <v>44390</v>
      </c>
      <c r="G6" s="8" t="s">
        <v>45</v>
      </c>
      <c r="H6" s="7"/>
    </row>
    <row r="7" spans="1:8" ht="72" x14ac:dyDescent="0.2">
      <c r="A7" s="7" t="s">
        <v>29</v>
      </c>
      <c r="B7" s="7" t="s">
        <v>33</v>
      </c>
      <c r="C7" s="7" t="s">
        <v>36</v>
      </c>
      <c r="D7" s="7" t="s">
        <v>39</v>
      </c>
      <c r="E7" s="7" t="s">
        <v>42</v>
      </c>
      <c r="F7" s="32">
        <f ca="1">TODAY()+30</f>
        <v>44423</v>
      </c>
      <c r="G7" s="8" t="s">
        <v>45</v>
      </c>
      <c r="H7" s="33"/>
    </row>
    <row r="8" spans="1:8" x14ac:dyDescent="0.2">
      <c r="A8" s="7"/>
      <c r="B8" s="7"/>
      <c r="C8" s="3"/>
      <c r="D8" s="7"/>
      <c r="E8" s="7"/>
      <c r="F8" s="32"/>
      <c r="G8" s="8"/>
      <c r="H8" s="7"/>
    </row>
    <row r="9" spans="1:8" x14ac:dyDescent="0.2">
      <c r="A9" s="7"/>
      <c r="B9" s="7"/>
      <c r="C9" s="3"/>
      <c r="D9" s="7"/>
      <c r="E9" s="7"/>
      <c r="F9" s="32"/>
      <c r="G9" s="8"/>
      <c r="H9" s="7"/>
    </row>
  </sheetData>
  <mergeCells count="1">
    <mergeCell ref="A1:C1"/>
  </mergeCells>
  <phoneticPr fontId="40" type="noConversion"/>
  <conditionalFormatting sqref="F4:F9">
    <cfRule type="expression" dxfId="46" priority="1">
      <formula>G4="是"</formula>
    </cfRule>
    <cfRule type="expression" dxfId="45" priority="2">
      <formula>AND(F4&lt;&gt;"",F4-TODAY()&gt;14,F4-TODAY()&lt;60)</formula>
    </cfRule>
    <cfRule type="expression" dxfId="44" priority="3">
      <formula>AND(F4&lt;&gt;"",F4-TODAY()&gt;59)</formula>
    </cfRule>
    <cfRule type="expression" dxfId="43" priority="4">
      <formula>AND(F4&lt;&gt;"",F4-TODAY()&lt;15)</formula>
    </cfRule>
  </conditionalFormatting>
  <printOptions horizontalCentered="1"/>
  <pageMargins left="0.7" right="0.7" top="0.75" bottom="0.75" header="0.3" footer="0.3"/>
  <pageSetup paperSize="9" scale="81" orientation="landscape" horizontalDpi="4294967293" verticalDpi="1200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F20"/>
  <sheetViews>
    <sheetView showGridLines="0" workbookViewId="0">
      <selection sqref="A1:D1"/>
    </sheetView>
  </sheetViews>
  <sheetFormatPr defaultColWidth="9.140625" defaultRowHeight="25.5" customHeight="1" x14ac:dyDescent="0.25"/>
  <cols>
    <col min="1" max="1" width="30.140625" style="17" customWidth="1"/>
    <col min="2" max="2" width="13" style="17" customWidth="1"/>
    <col min="3" max="3" width="37.85546875" style="17" customWidth="1"/>
    <col min="4" max="4" width="19.7109375" style="17" customWidth="1"/>
    <col min="5" max="5" width="1" style="17" customWidth="1"/>
    <col min="6" max="6" width="22.85546875" style="17" customWidth="1"/>
    <col min="7" max="16384" width="9.140625" style="17"/>
  </cols>
  <sheetData>
    <row r="1" spans="1:6" ht="33.75" customHeight="1" x14ac:dyDescent="0.25">
      <c r="A1" s="50" t="s">
        <v>55</v>
      </c>
      <c r="B1" s="50"/>
      <c r="C1" s="50"/>
      <c r="D1" s="50"/>
    </row>
    <row r="2" spans="1:6" ht="38.25" customHeight="1" x14ac:dyDescent="0.3">
      <c r="A2" s="36" t="s">
        <v>20</v>
      </c>
      <c r="B2" s="11"/>
      <c r="C2" s="11"/>
      <c r="D2" s="11"/>
    </row>
    <row r="3" spans="1:6" ht="54.75" customHeight="1" x14ac:dyDescent="0.3">
      <c r="A3" s="41" t="s">
        <v>56</v>
      </c>
      <c r="B3" s="41"/>
      <c r="C3" s="41"/>
      <c r="D3" s="41"/>
      <c r="E3" s="18"/>
      <c r="F3" s="18"/>
    </row>
    <row r="4" spans="1:6" ht="24" customHeight="1" x14ac:dyDescent="0.3">
      <c r="A4" s="11"/>
      <c r="B4" s="11"/>
      <c r="C4" s="11"/>
      <c r="D4" s="11"/>
    </row>
    <row r="5" spans="1:6" ht="24" customHeight="1" x14ac:dyDescent="0.25">
      <c r="A5" s="46" t="s">
        <v>57</v>
      </c>
      <c r="B5" s="46"/>
      <c r="C5" s="46"/>
      <c r="D5" s="46"/>
    </row>
    <row r="6" spans="1:6" ht="21" customHeight="1" x14ac:dyDescent="0.25">
      <c r="A6" s="17" t="s">
        <v>58</v>
      </c>
    </row>
    <row r="7" spans="1:6" ht="21" customHeight="1" x14ac:dyDescent="0.25">
      <c r="A7" s="17" t="s">
        <v>59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3" spans="1:6" ht="21" customHeight="1" x14ac:dyDescent="0.25"/>
    <row r="14" spans="1:6" ht="25.5" customHeight="1" thickBot="1" x14ac:dyDescent="0.3">
      <c r="A14" s="14" t="s">
        <v>60</v>
      </c>
      <c r="B14" s="15" t="s">
        <v>63</v>
      </c>
      <c r="C14" s="22" t="s">
        <v>64</v>
      </c>
      <c r="D14" s="16" t="s">
        <v>65</v>
      </c>
      <c r="F14" s="18"/>
    </row>
    <row r="15" spans="1:6" ht="25.5" customHeight="1" x14ac:dyDescent="0.25">
      <c r="A15" s="19">
        <v>20</v>
      </c>
      <c r="B15" s="37">
        <f ca="1">TODAY()</f>
        <v>44393</v>
      </c>
      <c r="C15" s="19">
        <v>12</v>
      </c>
      <c r="D15" s="20">
        <f>IF(表格目標[[#This Row],[每季連絡人目標]]&gt;0,表格目標[[#This Row],[每季實際連絡數]]/表格目標[[#This Row],[每季連絡人目標]],"")</f>
        <v>0.6</v>
      </c>
      <c r="F15" s="47" t="s">
        <v>66</v>
      </c>
    </row>
    <row r="16" spans="1:6" ht="25.5" customHeight="1" x14ac:dyDescent="0.25">
      <c r="A16" s="19"/>
      <c r="B16" s="37"/>
      <c r="C16" s="19"/>
      <c r="D16" s="20" t="str">
        <f>IF(表格目標[[#This Row],[每季連絡人目標]]&gt;0,表格目標[[#This Row],[每季實際連絡數]]/表格目標[[#This Row],[每季連絡人目標]],"")</f>
        <v/>
      </c>
      <c r="F16" s="48"/>
    </row>
    <row r="17" spans="1:6" ht="25.5" customHeight="1" x14ac:dyDescent="0.25">
      <c r="A17" s="19"/>
      <c r="B17" s="37"/>
      <c r="C17" s="19"/>
      <c r="D17" s="20" t="str">
        <f>IF(表格目標[[#This Row],[每季連絡人目標]]&gt;0,表格目標[[#This Row],[每季實際連絡數]]/表格目標[[#This Row],[每季連絡人目標]],"")</f>
        <v/>
      </c>
      <c r="F17" s="48"/>
    </row>
    <row r="18" spans="1:6" ht="25.5" customHeight="1" thickBot="1" x14ac:dyDescent="0.3">
      <c r="F18" s="49"/>
    </row>
    <row r="19" spans="1:6" ht="25.5" customHeight="1" x14ac:dyDescent="0.25">
      <c r="A19" s="46" t="s">
        <v>61</v>
      </c>
      <c r="B19" s="46"/>
      <c r="C19" s="46"/>
      <c r="D19" s="46"/>
    </row>
    <row r="20" spans="1:6" ht="25.5" customHeight="1" x14ac:dyDescent="0.25">
      <c r="A20" s="17" t="s">
        <v>62</v>
      </c>
    </row>
  </sheetData>
  <mergeCells count="5">
    <mergeCell ref="A5:D5"/>
    <mergeCell ref="A19:D19"/>
    <mergeCell ref="F15:F18"/>
    <mergeCell ref="A3:D3"/>
    <mergeCell ref="A1:D1"/>
  </mergeCells>
  <phoneticPr fontId="40" type="noConversion"/>
  <conditionalFormatting sqref="D15:D17">
    <cfRule type="expression" dxfId="34" priority="1">
      <formula>AND(D15&gt;0,D15&lt;25%)</formula>
    </cfRule>
    <cfRule type="expression" dxfId="33" priority="2">
      <formula>AND(D15&gt;25%,D15&lt;51%)</formula>
    </cfRule>
    <cfRule type="expression" dxfId="32" priority="3">
      <formula>AND(D15&gt;50%,D15&lt;76%)</formula>
    </cfRule>
    <cfRule type="expression" dxfId="31" priority="4">
      <formula>AND(A15&gt;0,D15&gt;75%)</formula>
    </cfRule>
  </conditionalFormatting>
  <printOptions horizontalCentered="1"/>
  <pageMargins left="0.7" right="0.7" top="0.75" bottom="0.75" header="0.3" footer="0.3"/>
  <pageSetup paperSize="9" scale="92" orientation="landscape" horizontalDpi="4294967293" verticalDpi="1200" r:id="rId1"/>
  <tableParts count="1">
    <tablePart r:id="rId2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F20"/>
  <sheetViews>
    <sheetView showGridLines="0" workbookViewId="0">
      <selection sqref="A1:D1"/>
    </sheetView>
  </sheetViews>
  <sheetFormatPr defaultColWidth="9.140625" defaultRowHeight="25.5" customHeight="1" x14ac:dyDescent="0.25"/>
  <cols>
    <col min="1" max="1" width="30.140625" style="17" customWidth="1"/>
    <col min="2" max="2" width="13" style="17" customWidth="1"/>
    <col min="3" max="3" width="37.85546875" style="17" customWidth="1"/>
    <col min="4" max="4" width="19.7109375" style="17" customWidth="1"/>
    <col min="5" max="5" width="1" style="17" customWidth="1"/>
    <col min="6" max="6" width="22.85546875" style="17" customWidth="1"/>
    <col min="7" max="16384" width="9.140625" style="17"/>
  </cols>
  <sheetData>
    <row r="1" spans="1:6" ht="33.75" customHeight="1" x14ac:dyDescent="0.25">
      <c r="A1" s="50" t="s">
        <v>55</v>
      </c>
      <c r="B1" s="50"/>
      <c r="C1" s="50"/>
      <c r="D1" s="50"/>
    </row>
    <row r="2" spans="1:6" ht="38.25" customHeight="1" x14ac:dyDescent="0.3">
      <c r="A2" s="36" t="s">
        <v>20</v>
      </c>
      <c r="B2" s="21"/>
      <c r="C2" s="21"/>
      <c r="D2" s="21"/>
    </row>
    <row r="3" spans="1:6" ht="54.75" customHeight="1" x14ac:dyDescent="0.3">
      <c r="A3" s="41" t="s">
        <v>56</v>
      </c>
      <c r="B3" s="41"/>
      <c r="C3" s="41"/>
      <c r="D3" s="41"/>
      <c r="E3" s="18"/>
      <c r="F3" s="18"/>
    </row>
    <row r="4" spans="1:6" ht="24" customHeight="1" x14ac:dyDescent="0.3">
      <c r="A4" s="21"/>
      <c r="B4" s="21"/>
      <c r="C4" s="21"/>
      <c r="D4" s="21"/>
    </row>
    <row r="5" spans="1:6" ht="24" customHeight="1" x14ac:dyDescent="0.25">
      <c r="A5" s="46" t="s">
        <v>57</v>
      </c>
      <c r="B5" s="46"/>
      <c r="C5" s="46"/>
      <c r="D5" s="46"/>
    </row>
    <row r="6" spans="1:6" ht="21" customHeight="1" x14ac:dyDescent="0.25">
      <c r="A6" s="17" t="s">
        <v>58</v>
      </c>
    </row>
    <row r="7" spans="1:6" ht="21" customHeight="1" x14ac:dyDescent="0.25">
      <c r="A7" s="17" t="s">
        <v>59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3" spans="1:6" ht="21" customHeight="1" x14ac:dyDescent="0.25"/>
    <row r="14" spans="1:6" ht="25.5" customHeight="1" thickBot="1" x14ac:dyDescent="0.3">
      <c r="A14" s="14" t="s">
        <v>60</v>
      </c>
      <c r="B14" s="15" t="s">
        <v>63</v>
      </c>
      <c r="C14" s="22" t="s">
        <v>64</v>
      </c>
      <c r="D14" s="16" t="s">
        <v>65</v>
      </c>
      <c r="F14" s="18"/>
    </row>
    <row r="15" spans="1:6" ht="25.5" customHeight="1" x14ac:dyDescent="0.25">
      <c r="A15" s="19">
        <v>20</v>
      </c>
      <c r="B15" s="37">
        <f ca="1">TODAY()</f>
        <v>44393</v>
      </c>
      <c r="C15" s="19">
        <v>12</v>
      </c>
      <c r="D15" s="20">
        <f>IF(表格目標3[[#This Row],[每季連絡人目標]]&gt;0,表格目標3[[#This Row],[每季實際連絡數]]/表格目標3[[#This Row],[每季連絡人目標]],"")</f>
        <v>0.6</v>
      </c>
      <c r="F15" s="47" t="s">
        <v>66</v>
      </c>
    </row>
    <row r="16" spans="1:6" ht="25.5" customHeight="1" x14ac:dyDescent="0.25">
      <c r="A16" s="19"/>
      <c r="B16" s="37"/>
      <c r="C16" s="19"/>
      <c r="D16" s="20" t="str">
        <f>IF(表格目標3[[#This Row],[每季連絡人目標]]&gt;0,表格目標3[[#This Row],[每季實際連絡數]]/表格目標3[[#This Row],[每季連絡人目標]],"")</f>
        <v/>
      </c>
      <c r="F16" s="48"/>
    </row>
    <row r="17" spans="1:6" ht="25.5" customHeight="1" x14ac:dyDescent="0.25">
      <c r="A17" s="19"/>
      <c r="B17" s="37"/>
      <c r="C17" s="19"/>
      <c r="D17" s="20" t="str">
        <f>IF(表格目標3[[#This Row],[每季連絡人目標]]&gt;0,表格目標3[[#This Row],[每季實際連絡數]]/表格目標3[[#This Row],[每季連絡人目標]],"")</f>
        <v/>
      </c>
      <c r="F17" s="48"/>
    </row>
    <row r="18" spans="1:6" ht="25.5" customHeight="1" thickBot="1" x14ac:dyDescent="0.3">
      <c r="F18" s="49"/>
    </row>
    <row r="19" spans="1:6" ht="25.5" customHeight="1" x14ac:dyDescent="0.25">
      <c r="A19" s="46" t="s">
        <v>61</v>
      </c>
      <c r="B19" s="46"/>
      <c r="C19" s="46"/>
      <c r="D19" s="46"/>
    </row>
    <row r="20" spans="1:6" ht="25.5" customHeight="1" x14ac:dyDescent="0.25">
      <c r="A20" s="17" t="s">
        <v>62</v>
      </c>
    </row>
  </sheetData>
  <mergeCells count="5">
    <mergeCell ref="A1:D1"/>
    <mergeCell ref="A3:D3"/>
    <mergeCell ref="A5:D5"/>
    <mergeCell ref="F15:F18"/>
    <mergeCell ref="A19:D19"/>
  </mergeCells>
  <phoneticPr fontId="40" type="noConversion"/>
  <conditionalFormatting sqref="D15:D17">
    <cfRule type="expression" dxfId="28" priority="1">
      <formula>AND(D15&gt;0,D15&lt;25%)</formula>
    </cfRule>
    <cfRule type="expression" dxfId="27" priority="2">
      <formula>AND(D15&gt;25%,D15&lt;51%)</formula>
    </cfRule>
    <cfRule type="expression" dxfId="26" priority="3">
      <formula>AND(D15&gt;50%,D15&lt;76%)</formula>
    </cfRule>
    <cfRule type="expression" dxfId="25" priority="4">
      <formula>AND(A15&gt;0,D15&gt;75%)</formula>
    </cfRule>
  </conditionalFormatting>
  <printOptions horizontalCentered="1"/>
  <pageMargins left="0.7" right="0.7" top="0.75" bottom="0.75" header="0.3" footer="0.3"/>
  <pageSetup paperSize="9" scale="92" orientation="landscape" horizontalDpi="4294967293" verticalDpi="1200" r:id="rId1"/>
  <tableParts count="1">
    <tablePart r:id="rId2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F20"/>
  <sheetViews>
    <sheetView showGridLines="0" workbookViewId="0">
      <selection sqref="A1:D1"/>
    </sheetView>
  </sheetViews>
  <sheetFormatPr defaultColWidth="9.140625" defaultRowHeight="25.5" customHeight="1" x14ac:dyDescent="0.25"/>
  <cols>
    <col min="1" max="1" width="30.140625" style="17" customWidth="1"/>
    <col min="2" max="2" width="13" style="17" customWidth="1"/>
    <col min="3" max="3" width="37.85546875" style="17" customWidth="1"/>
    <col min="4" max="4" width="19.7109375" style="17" customWidth="1"/>
    <col min="5" max="5" width="1" style="17" customWidth="1"/>
    <col min="6" max="6" width="22.85546875" style="17" customWidth="1"/>
    <col min="7" max="16384" width="9.140625" style="17"/>
  </cols>
  <sheetData>
    <row r="1" spans="1:6" ht="33.75" customHeight="1" x14ac:dyDescent="0.25">
      <c r="A1" s="50" t="s">
        <v>55</v>
      </c>
      <c r="B1" s="50"/>
      <c r="C1" s="50"/>
      <c r="D1" s="50"/>
    </row>
    <row r="2" spans="1:6" ht="38.25" customHeight="1" x14ac:dyDescent="0.3">
      <c r="A2" s="36" t="s">
        <v>20</v>
      </c>
      <c r="B2" s="21"/>
      <c r="C2" s="21"/>
      <c r="D2" s="21"/>
    </row>
    <row r="3" spans="1:6" ht="54.75" customHeight="1" x14ac:dyDescent="0.3">
      <c r="A3" s="41" t="s">
        <v>56</v>
      </c>
      <c r="B3" s="41"/>
      <c r="C3" s="41"/>
      <c r="D3" s="41"/>
      <c r="E3" s="18"/>
      <c r="F3" s="18"/>
    </row>
    <row r="4" spans="1:6" ht="24" customHeight="1" x14ac:dyDescent="0.3">
      <c r="A4" s="21"/>
      <c r="B4" s="21"/>
      <c r="C4" s="21"/>
      <c r="D4" s="21"/>
    </row>
    <row r="5" spans="1:6" ht="24" customHeight="1" x14ac:dyDescent="0.25">
      <c r="A5" s="46" t="s">
        <v>57</v>
      </c>
      <c r="B5" s="46"/>
      <c r="C5" s="46"/>
      <c r="D5" s="46"/>
    </row>
    <row r="6" spans="1:6" ht="21" customHeight="1" x14ac:dyDescent="0.25">
      <c r="A6" s="17" t="s">
        <v>58</v>
      </c>
    </row>
    <row r="7" spans="1:6" ht="21" customHeight="1" x14ac:dyDescent="0.25">
      <c r="A7" s="17" t="s">
        <v>59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3" spans="1:6" ht="21" customHeight="1" x14ac:dyDescent="0.25"/>
    <row r="14" spans="1:6" ht="25.5" customHeight="1" thickBot="1" x14ac:dyDescent="0.3">
      <c r="A14" s="14" t="s">
        <v>60</v>
      </c>
      <c r="B14" s="15" t="s">
        <v>63</v>
      </c>
      <c r="C14" s="22" t="s">
        <v>64</v>
      </c>
      <c r="D14" s="16" t="s">
        <v>65</v>
      </c>
      <c r="F14" s="18"/>
    </row>
    <row r="15" spans="1:6" ht="25.5" customHeight="1" x14ac:dyDescent="0.25">
      <c r="A15" s="19">
        <v>20</v>
      </c>
      <c r="B15" s="37">
        <f ca="1">TODAY()</f>
        <v>44393</v>
      </c>
      <c r="C15" s="19">
        <v>12</v>
      </c>
      <c r="D15" s="20">
        <f>IF(表格目標34[[#This Row],[每季連絡人目標]]&gt;0,表格目標34[[#This Row],[每季實際連絡數]]/表格目標34[[#This Row],[每季連絡人目標]],"")</f>
        <v>0.6</v>
      </c>
      <c r="F15" s="47" t="s">
        <v>66</v>
      </c>
    </row>
    <row r="16" spans="1:6" ht="25.5" customHeight="1" x14ac:dyDescent="0.25">
      <c r="A16" s="19"/>
      <c r="B16" s="37"/>
      <c r="C16" s="19"/>
      <c r="D16" s="20" t="str">
        <f>IF(表格目標34[[#This Row],[每季連絡人目標]]&gt;0,表格目標34[[#This Row],[每季實際連絡數]]/表格目標34[[#This Row],[每季連絡人目標]],"")</f>
        <v/>
      </c>
      <c r="F16" s="48"/>
    </row>
    <row r="17" spans="1:6" ht="25.5" customHeight="1" x14ac:dyDescent="0.25">
      <c r="A17" s="19"/>
      <c r="B17" s="37"/>
      <c r="C17" s="19"/>
      <c r="D17" s="20" t="str">
        <f>IF(表格目標34[[#This Row],[每季連絡人目標]]&gt;0,表格目標34[[#This Row],[每季實際連絡數]]/表格目標34[[#This Row],[每季連絡人目標]],"")</f>
        <v/>
      </c>
      <c r="F17" s="48"/>
    </row>
    <row r="18" spans="1:6" ht="25.5" customHeight="1" thickBot="1" x14ac:dyDescent="0.3">
      <c r="F18" s="49"/>
    </row>
    <row r="19" spans="1:6" ht="25.5" customHeight="1" x14ac:dyDescent="0.25">
      <c r="A19" s="46" t="s">
        <v>61</v>
      </c>
      <c r="B19" s="46"/>
      <c r="C19" s="46"/>
      <c r="D19" s="46"/>
    </row>
    <row r="20" spans="1:6" ht="25.5" customHeight="1" x14ac:dyDescent="0.25">
      <c r="A20" s="17" t="s">
        <v>62</v>
      </c>
    </row>
  </sheetData>
  <mergeCells count="5">
    <mergeCell ref="A1:D1"/>
    <mergeCell ref="A3:D3"/>
    <mergeCell ref="A5:D5"/>
    <mergeCell ref="F15:F18"/>
    <mergeCell ref="A19:D19"/>
  </mergeCells>
  <phoneticPr fontId="40" type="noConversion"/>
  <conditionalFormatting sqref="D15:D17">
    <cfRule type="expression" dxfId="22" priority="1">
      <formula>AND(D15&gt;0,D15&lt;25%)</formula>
    </cfRule>
    <cfRule type="expression" dxfId="21" priority="2">
      <formula>AND(D15&gt;25%,D15&lt;51%)</formula>
    </cfRule>
    <cfRule type="expression" dxfId="20" priority="3">
      <formula>AND(D15&gt;50%,D15&lt;76%)</formula>
    </cfRule>
    <cfRule type="expression" dxfId="19" priority="4">
      <formula>AND(A15&gt;0,D15&gt;75%)</formula>
    </cfRule>
  </conditionalFormatting>
  <printOptions horizontalCentered="1"/>
  <pageMargins left="0.7" right="0.7" top="0.75" bottom="0.75" header="0.3" footer="0.3"/>
  <pageSetup paperSize="9" scale="92" orientation="landscape" horizontalDpi="4294967293" verticalDpi="1200" r:id="rId1"/>
  <tableParts count="1">
    <tablePart r:id="rId2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G20"/>
  <sheetViews>
    <sheetView showGridLines="0" workbookViewId="0">
      <selection sqref="A1:D1"/>
    </sheetView>
  </sheetViews>
  <sheetFormatPr defaultColWidth="9.140625" defaultRowHeight="25.5" customHeight="1" x14ac:dyDescent="0.25"/>
  <cols>
    <col min="1" max="1" width="30.140625" style="17" customWidth="1"/>
    <col min="2" max="2" width="13" style="17" customWidth="1"/>
    <col min="3" max="3" width="37.85546875" style="17" customWidth="1"/>
    <col min="4" max="4" width="19.7109375" style="17" customWidth="1"/>
    <col min="5" max="5" width="1" style="17" customWidth="1"/>
    <col min="6" max="6" width="22.85546875" style="17" customWidth="1"/>
    <col min="7" max="7" width="19.5703125" style="17" customWidth="1"/>
    <col min="8" max="8" width="10.140625" style="17" customWidth="1"/>
    <col min="9" max="9" width="36.7109375" style="17" customWidth="1"/>
    <col min="10" max="16384" width="9.140625" style="17"/>
  </cols>
  <sheetData>
    <row r="1" spans="1:7" ht="33.75" customHeight="1" x14ac:dyDescent="0.25">
      <c r="A1" s="50" t="s">
        <v>55</v>
      </c>
      <c r="B1" s="50"/>
      <c r="C1" s="50"/>
      <c r="D1" s="50"/>
    </row>
    <row r="2" spans="1:7" ht="38.25" customHeight="1" x14ac:dyDescent="0.3">
      <c r="A2" s="36" t="s">
        <v>20</v>
      </c>
      <c r="B2" s="21"/>
      <c r="C2" s="21"/>
      <c r="D2" s="21"/>
    </row>
    <row r="3" spans="1:7" ht="54.75" customHeight="1" x14ac:dyDescent="0.3">
      <c r="A3" s="41" t="s">
        <v>56</v>
      </c>
      <c r="B3" s="41"/>
      <c r="C3" s="41"/>
      <c r="D3" s="41"/>
      <c r="E3" s="18"/>
      <c r="F3" s="18"/>
      <c r="G3" s="18"/>
    </row>
    <row r="4" spans="1:7" ht="24" customHeight="1" x14ac:dyDescent="0.3">
      <c r="A4" s="21"/>
      <c r="B4" s="21"/>
      <c r="C4" s="21"/>
      <c r="D4" s="21"/>
    </row>
    <row r="5" spans="1:7" ht="24" customHeight="1" x14ac:dyDescent="0.25">
      <c r="A5" s="46" t="s">
        <v>57</v>
      </c>
      <c r="B5" s="46"/>
      <c r="C5" s="46"/>
      <c r="D5" s="46"/>
    </row>
    <row r="6" spans="1:7" ht="21" customHeight="1" x14ac:dyDescent="0.25">
      <c r="A6" s="17" t="s">
        <v>58</v>
      </c>
    </row>
    <row r="7" spans="1:7" ht="21" customHeight="1" x14ac:dyDescent="0.25">
      <c r="A7" s="17" t="s">
        <v>59</v>
      </c>
    </row>
    <row r="8" spans="1:7" ht="21" customHeight="1" x14ac:dyDescent="0.25"/>
    <row r="9" spans="1:7" ht="21" customHeight="1" x14ac:dyDescent="0.25"/>
    <row r="10" spans="1:7" ht="21" customHeight="1" x14ac:dyDescent="0.25"/>
    <row r="11" spans="1:7" ht="21" customHeight="1" x14ac:dyDescent="0.25"/>
    <row r="12" spans="1:7" ht="21" customHeight="1" x14ac:dyDescent="0.25"/>
    <row r="13" spans="1:7" ht="21" customHeight="1" x14ac:dyDescent="0.25"/>
    <row r="14" spans="1:7" ht="25.5" customHeight="1" thickBot="1" x14ac:dyDescent="0.3">
      <c r="A14" s="14" t="s">
        <v>60</v>
      </c>
      <c r="B14" s="15" t="s">
        <v>63</v>
      </c>
      <c r="C14" s="22" t="s">
        <v>64</v>
      </c>
      <c r="D14" s="16" t="s">
        <v>65</v>
      </c>
      <c r="F14" s="18"/>
    </row>
    <row r="15" spans="1:7" ht="25.5" customHeight="1" x14ac:dyDescent="0.25">
      <c r="A15" s="19">
        <v>20</v>
      </c>
      <c r="B15" s="37">
        <f ca="1">TODAY()</f>
        <v>44393</v>
      </c>
      <c r="C15" s="19">
        <v>12</v>
      </c>
      <c r="D15" s="20">
        <f>IF(表格目標348[[#This Row],[每季連絡人目標]]&gt;0,表格目標348[[#This Row],[每季實際連絡數]]/表格目標348[[#This Row],[每季連絡人目標]],"")</f>
        <v>0.6</v>
      </c>
      <c r="F15" s="47" t="s">
        <v>66</v>
      </c>
    </row>
    <row r="16" spans="1:7" ht="25.5" customHeight="1" x14ac:dyDescent="0.25">
      <c r="A16" s="19"/>
      <c r="B16" s="37"/>
      <c r="C16" s="19"/>
      <c r="D16" s="20" t="str">
        <f>IF(表格目標348[[#This Row],[每季連絡人目標]]&gt;0,表格目標348[[#This Row],[每季實際連絡數]]/表格目標348[[#This Row],[每季連絡人目標]],"")</f>
        <v/>
      </c>
      <c r="F16" s="48"/>
    </row>
    <row r="17" spans="1:6" ht="25.5" customHeight="1" x14ac:dyDescent="0.25">
      <c r="A17" s="19"/>
      <c r="B17" s="37"/>
      <c r="C17" s="19"/>
      <c r="D17" s="20" t="str">
        <f>IF(表格目標348[[#This Row],[每季連絡人目標]]&gt;0,表格目標348[[#This Row],[每季實際連絡數]]/表格目標348[[#This Row],[每季連絡人目標]],"")</f>
        <v/>
      </c>
      <c r="F17" s="48"/>
    </row>
    <row r="18" spans="1:6" ht="25.5" customHeight="1" thickBot="1" x14ac:dyDescent="0.3">
      <c r="F18" s="49"/>
    </row>
    <row r="19" spans="1:6" ht="25.5" customHeight="1" x14ac:dyDescent="0.25">
      <c r="A19" s="46" t="s">
        <v>61</v>
      </c>
      <c r="B19" s="46"/>
      <c r="C19" s="46"/>
      <c r="D19" s="46"/>
    </row>
    <row r="20" spans="1:6" ht="25.5" customHeight="1" x14ac:dyDescent="0.25">
      <c r="A20" s="17" t="s">
        <v>62</v>
      </c>
    </row>
  </sheetData>
  <mergeCells count="5">
    <mergeCell ref="A1:D1"/>
    <mergeCell ref="A3:D3"/>
    <mergeCell ref="A5:D5"/>
    <mergeCell ref="F15:F18"/>
    <mergeCell ref="A19:D19"/>
  </mergeCells>
  <phoneticPr fontId="40" type="noConversion"/>
  <conditionalFormatting sqref="DC15:DC17">
    <cfRule type="iconSet" priority="5">
      <iconSet iconSet="4TrafficLights">
        <cfvo type="percent" val="0"/>
        <cfvo type="percent" val="26"/>
        <cfvo type="percent" val="51"/>
        <cfvo type="percent" val="76"/>
      </iconSet>
    </cfRule>
  </conditionalFormatting>
  <conditionalFormatting sqref="D15:D17">
    <cfRule type="expression" dxfId="16" priority="1">
      <formula>AND(D15&gt;0,D15&lt;25%)</formula>
    </cfRule>
    <cfRule type="expression" dxfId="15" priority="2">
      <formula>AND(D15&gt;25%,D15&lt;51%)</formula>
    </cfRule>
    <cfRule type="expression" dxfId="14" priority="3">
      <formula>AND(D15&gt;50%,D15&lt;76%)</formula>
    </cfRule>
    <cfRule type="expression" dxfId="13" priority="4">
      <formula>AND(A15&gt;0,D15&gt;75%)</formula>
    </cfRule>
  </conditionalFormatting>
  <printOptions horizontalCentered="1"/>
  <pageMargins left="0.7" right="0.7" top="0.75" bottom="0.75" header="0.3" footer="0.3"/>
  <pageSetup paperSize="9" scale="92" orientation="landscape" horizontalDpi="4294967293" verticalDpi="1200" r:id="rId1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27B3FFEB-A93C-4DB0-9D70-3CF4A9451B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3.xml><?xml version="1.0" encoding="utf-8"?>
<ds:datastoreItem xmlns:ds="http://schemas.openxmlformats.org/officeDocument/2006/customXml" ds:itemID="{C38CE680-CFD0-4ADC-BABA-6E70E2DF4FF2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9C775AEF-2969-49CD-B876-5FF73CB15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TM16400951</ap:Template>
  <ap:ScaleCrop>false</ap:ScaleCrop>
  <ap:HeadingPairs>
    <vt:vector baseType="variant" size="4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ap:HeadingPairs>
  <ap:TitlesOfParts>
    <vt:vector baseType="lpstr" size="15">
      <vt:lpstr>指示</vt:lpstr>
      <vt:lpstr>經常聯繫的人</vt:lpstr>
      <vt:lpstr>偶爾連絡的熟人</vt:lpstr>
      <vt:lpstr>潛在客戶</vt:lpstr>
      <vt:lpstr>第 1 季人脈擴展方案</vt:lpstr>
      <vt:lpstr>第 2 季人脈擴展方案</vt:lpstr>
      <vt:lpstr>第 3 季人脈擴展方案</vt:lpstr>
      <vt:lpstr>第 4 季人脈擴展案</vt:lpstr>
      <vt:lpstr>偶爾連絡的熟人!Print_Titles</vt:lpstr>
      <vt:lpstr>'第 1 季人脈擴展方案'!Print_Titles</vt:lpstr>
      <vt:lpstr>'第 2 季人脈擴展方案'!Print_Titles</vt:lpstr>
      <vt:lpstr>'第 3 季人脈擴展方案'!Print_Titles</vt:lpstr>
      <vt:lpstr>'第 4 季人脈擴展案'!Print_Titles</vt:lpstr>
      <vt:lpstr>經常聯繫的人!Print_Titles</vt:lpstr>
      <vt:lpstr>潛在客戶!Print_Titles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2019-06-20T15:30:19Z</dcterms:created>
  <dcterms:modified xsi:type="dcterms:W3CDTF">2021-07-16T06:21:40Z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