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摘要" sheetId="1" r:id="rId1"/>
    <sheet name="支出" sheetId="2" r:id="rId2"/>
  </sheets>
  <definedNames>
    <definedName name="_xlnm.Print_Titles" localSheetId="1">支出!$2:$3</definedName>
    <definedName name="_xlnm.Print_Titles" localSheetId="0">摘要!$2:$2</definedName>
    <definedName name="列標題區域1..O4">摘要!$B$2</definedName>
    <definedName name="標題​​1">收入[[#Headers],[類別]]</definedName>
    <definedName name="標題2">支出[[#Headers],[類別]]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<sst xmlns="http://schemas.openxmlformats.org/spreadsheetml/2006/main" count="69" uniqueCount="40">
  <si>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個人預算表</t>
  </si>
  <si>
    <t>總支出</t>
  </si>
  <si>
    <t>現金短缺/餘額</t>
  </si>
  <si>
    <t>收入</t>
  </si>
  <si>
    <t>類別</t>
  </si>
  <si>
    <t>薪資</t>
  </si>
  <si>
    <t>利息/股息</t>
  </si>
  <si>
    <t>雜項</t>
  </si>
  <si>
    <t>總計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</si>
  <si>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</si>
  <si>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</si>
  <si>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</si>
  <si>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</si>
  <si>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</si>
  <si>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</si>
  <si>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</si>
  <si>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</si>
  <si>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</si>
  <si>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</si>
  <si>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</si>
  <si>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</si>
  <si>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年份</t>
  </si>
  <si>
    <t>支出</t>
  </si>
  <si>
    <t>住宅</t>
  </si>
  <si>
    <t>日常生活</t>
  </si>
  <si>
    <t>交通</t>
  </si>
  <si>
    <t>娛樂</t>
  </si>
  <si>
    <t>健康</t>
  </si>
  <si>
    <t>假期</t>
  </si>
  <si>
    <t>休閒育樂</t>
  </si>
  <si>
    <t>會費/訂閱費</t>
  </si>
  <si>
    <t>子類別</t>
  </si>
  <si>
    <t>貸款/房租</t>
  </si>
  <si>
    <t xml:space="preserve">雜貨 </t>
  </si>
  <si>
    <t>瓦斯/燃料</t>
  </si>
  <si>
    <t>有線電視</t>
  </si>
  <si>
    <t>健康俱樂部會費</t>
  </si>
  <si>
    <t>機票</t>
  </si>
  <si>
    <t>健身房費用</t>
  </si>
  <si>
    <t>雜誌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</si>
</sst>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NT$&quot;#,##0"/>
  </numFmts>
  <fonts count="18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theme="1" tint="0.34998626667073579"/>
      <name val="Microsoft JhengHei UI"/>
      <family val="2"/>
    </font>
    <font>
      <sz val="11"/>
      <color rgb="FF006100"/>
      <name val="Microsoft JhengHei UI"/>
      <family val="2"/>
    </font>
    <font>
      <b/>
      <sz val="12"/>
      <color theme="0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20"/>
      <color theme="3"/>
      <name val="Microsoft JhengHei UI"/>
      <family val="2"/>
    </font>
    <font>
      <sz val="11"/>
      <color theme="3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14" fillId="0" borderId="0" applyNumberFormat="0" applyFill="0" applyBorder="0" applyAlignment="0" applyProtection="0"/>
    <xf numFmtId="0" fontId="9" fillId="4" borderId="2" applyNumberFormat="0" applyProtection="0">
      <alignment vertical="center"/>
    </xf>
    <xf numFmtId="0" fontId="5" fillId="3" borderId="1" applyNumberFormat="0" applyProtection="0">
      <alignment horizontal="center" vertical="center"/>
    </xf>
    <xf numFmtId="0" fontId="5" fillId="3" borderId="1" applyNumberFormat="0" applyProtection="0">
      <alignment vertical="center"/>
    </xf>
    <xf numFmtId="0" fontId="6" fillId="2" borderId="3" applyNumberFormat="0" applyProtection="0">
      <alignment vertical="center"/>
    </xf>
    <xf numFmtId="180" fontId="15" fillId="0" borderId="0" applyFill="0" applyProtection="0">
      <alignment vertical="center"/>
    </xf>
    <xf numFmtId="180" fontId="15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2" fillId="9" borderId="0" applyNumberFormat="0" applyBorder="0" applyAlignment="0" applyProtection="0"/>
    <xf numFmtId="0" fontId="10" fillId="10" borderId="5" applyNumberFormat="0" applyAlignment="0" applyProtection="0"/>
    <xf numFmtId="0" fontId="13" fillId="11" borderId="6" applyNumberFormat="0" applyAlignment="0" applyProtection="0"/>
    <xf numFmtId="0" fontId="4" fillId="11" borderId="5" applyNumberFormat="0" applyAlignment="0" applyProtection="0"/>
    <xf numFmtId="0" fontId="11" fillId="0" borderId="7" applyNumberFormat="0" applyFill="0" applyAlignment="0" applyProtection="0"/>
    <xf numFmtId="0" fontId="5" fillId="12" borderId="8" applyNumberFormat="0" applyAlignment="0" applyProtection="0"/>
    <xf numFmtId="0" fontId="16" fillId="0" borderId="0" applyNumberFormat="0" applyFill="0" applyBorder="0" applyAlignment="0" applyProtection="0"/>
    <xf numFmtId="0" fontId="6" fillId="13" borderId="9" applyNumberFormat="0" applyFont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7">
    <xf numFmtId="0" fontId="0" fillId="0" borderId="0" xfId="0">
      <alignment vertical="center" wrapText="1"/>
    </xf>
    <xf numFmtId="0" fontId="5" fillId="3" borderId="1" xfId="3">
      <alignment horizontal="center" vertical="center"/>
    </xf>
    <xf numFmtId="0" fontId="6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1" xfId="3" applyAlignment="1">
      <alignment horizontal="center" vertical="center" wrapText="1"/>
    </xf>
    <xf numFmtId="0" fontId="14" fillId="0" borderId="0" xfId="1" applyNumberFormat="1" applyAlignment="1">
      <alignment vertical="center"/>
    </xf>
    <xf numFmtId="0" fontId="9" fillId="4" borderId="2" xfId="2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5" fillId="0" borderId="1" xfId="4" applyFont="1" applyFill="1" applyBorder="1">
      <alignment vertical="center"/>
    </xf>
    <xf numFmtId="180" fontId="15" fillId="2" borderId="3" xfId="7" applyFill="1">
      <alignment vertical="center"/>
    </xf>
    <xf numFmtId="180" fontId="15" fillId="0" borderId="3" xfId="7" applyFill="1">
      <alignment vertical="center"/>
    </xf>
    <xf numFmtId="180" fontId="6" fillId="0" borderId="0" xfId="7" applyFont="1" applyFill="1" applyBorder="1" applyAlignment="1">
      <alignment vertical="center" wrapText="1"/>
    </xf>
    <xf numFmtId="180" fontId="6" fillId="0" borderId="0" xfId="0" applyNumberFormat="1" applyFont="1" applyFill="1" applyBorder="1">
      <alignment vertical="center" wrapText="1"/>
    </xf>
    <xf numFmtId="0" fontId="14" fillId="0" borderId="2" xfId="1" applyNumberFormat="1" applyBorder="1" applyAlignment="1">
      <alignment vertical="center"/>
    </xf>
    <xf numFmtId="0" fontId="14" fillId="0" borderId="0" xfId="1" applyNumberFormat="1" applyAlignment="1">
      <alignment vertical="center"/>
    </xf>
    <xf numFmtId="0" fontId="5" fillId="0" borderId="4" xfId="4" applyFont="1" applyFill="1" applyBorder="1">
      <alignment vertical="center"/>
    </xf>
    <xf numFmtId="0" fontId="0" fillId="0" borderId="0" xfId="0" applyBorder="1" applyAlignment="1">
      <alignment vertical="center" wrapText="1"/>
    </xf>
    <xf numFmtId="180" fontId="15" fillId="0" borderId="0" xfId="7" applyFill="1" applyBorder="1">
      <alignment vertical="center"/>
    </xf>
    <xf numFmtId="0" fontId="0" fillId="0" borderId="0" xfId="0" applyBorder="1">
      <alignment vertical="center" wrapText="1"/>
    </xf>
    <xf numFmtId="180" fontId="15" fillId="0" borderId="0" xfId="0" applyNumberFormat="1" applyFont="1" applyFill="1" applyBorder="1">
      <alignment vertical="center" wrapText="1"/>
    </xf>
    <xf numFmtId="180" fontId="15" fillId="0" borderId="0" xfId="0" applyNumberFormat="1" applyFont="1" applyFill="1" applyBorder="1" applyAlignment="1">
      <alignment vertical="center"/>
    </xf>
    <xf numFmtId="180" fontId="15" fillId="0" borderId="0" xfId="6">
      <alignment vertical="center"/>
    </xf>
    <xf numFmtId="180" fontId="15" fillId="0" borderId="0" xfId="6" applyFill="1">
      <alignment vertical="center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9" builtinId="3" customBuiltin="1"/>
    <cellStyle name="千分位[0]" xfId="10" builtinId="6" customBuiltin="1"/>
    <cellStyle name="中等" xfId="16" builtinId="28" customBuiltin="1"/>
    <cellStyle name="合計" xfId="6" builtinId="25" customBuiltin="1"/>
    <cellStyle name="好" xfId="14" builtinId="26" customBuiltin="1"/>
    <cellStyle name="百分比" xfId="13" builtinId="5" customBuiltin="1"/>
    <cellStyle name="金額" xfId="7" xr:uid="{00000000-0005-0000-0000-000000000000}"/>
    <cellStyle name="計算方式" xfId="19" builtinId="22" customBuiltin="1"/>
    <cellStyle name="貨幣" xfId="11" builtinId="4" customBuiltin="1"/>
    <cellStyle name="貨幣 [0]" xfId="12" builtinId="7" customBuiltin="1"/>
    <cellStyle name="連結的儲存格" xfId="20" builtinId="24" customBuiltin="1"/>
    <cellStyle name="備註" xfId="23" builtinId="10" customBuiltin="1"/>
    <cellStyle name="說明文字" xfId="8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80" formatCode="&quot;NT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0" formatCode="&quot;NT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支出" pivot="0" count="5" xr9:uid="{00000000-0011-0000-FFFF-FFFF00000000}">
      <tableStyleElement type="wholeTable" dxfId="36"/>
      <tableStyleElement type="headerRow" dxfId="35"/>
      <tableStyleElement type="totalRow" dxfId="34"/>
      <tableStyleElement type="firstRowStripe" dxfId="33"/>
      <tableStyleElement type="second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收入" displayName="收入" ref="B6:O10" totalsRowCount="1" headerRowBorderDxfId="31">
  <autoFilter ref="B6:O9" xr:uid="{00000000-0009-0000-0100-000002000000}"/>
  <tableColumns count="14">
    <tableColumn id="1" xr3:uid="{00000000-0010-0000-0000-000001000000}" name="類別" totalsRowLabel="總計"/>
    <tableColumn id="2" xr3:uid="{00000000-0010-0000-0000-000002000000}" name="1 月" totalsRowFunction="sum" dataCellStyle="金額"/>
    <tableColumn id="3" xr3:uid="{00000000-0010-0000-0000-000003000000}" name="2 月" totalsRowFunction="sum" dataCellStyle="金額"/>
    <tableColumn id="4" xr3:uid="{00000000-0010-0000-0000-000004000000}" name="3 月" totalsRowFunction="sum" dataCellStyle="金額"/>
    <tableColumn id="5" xr3:uid="{00000000-0010-0000-0000-000005000000}" name="4 月" totalsRowFunction="sum" dataCellStyle="金額"/>
    <tableColumn id="6" xr3:uid="{00000000-0010-0000-0000-000006000000}" name="5 月" totalsRowFunction="sum" dataCellStyle="金額"/>
    <tableColumn id="7" xr3:uid="{00000000-0010-0000-0000-000007000000}" name="6 月" totalsRowFunction="sum" dataCellStyle="金額"/>
    <tableColumn id="8" xr3:uid="{00000000-0010-0000-0000-000008000000}" name="7 月" totalsRowFunction="sum" dataCellStyle="金額"/>
    <tableColumn id="9" xr3:uid="{00000000-0010-0000-0000-000009000000}" name="8 月" totalsRowFunction="sum" dataCellStyle="金額"/>
    <tableColumn id="10" xr3:uid="{00000000-0010-0000-0000-00000A000000}" name="9 月" totalsRowFunction="sum" dataCellStyle="金額"/>
    <tableColumn id="11" xr3:uid="{00000000-0010-0000-0000-00000B000000}" name="10 月" totalsRowFunction="sum" dataCellStyle="金額"/>
    <tableColumn id="12" xr3:uid="{00000000-0010-0000-0000-00000C000000}" name="11 月" totalsRowFunction="sum" dataCellStyle="金額"/>
    <tableColumn id="13" xr3:uid="{00000000-0010-0000-0000-00000D000000}" name="12 月" totalsRowFunction="sum" dataCellStyle="金額"/>
    <tableColumn id="15" xr3:uid="{00000000-0010-0000-0000-00000F000000}" name="年份" totalsRowFunction="sum" totalsRowDxfId="0" dataCellStyle="合計">
      <calculatedColumnFormula>SUM(收入[[#This Row],[1 月]:[12 月]])</calculatedColumnFormula>
    </tableColumn>
  </tableColumns>
  <tableStyleInfo name="支出" showFirstColumn="0" showLastColumn="0" showRowStripes="1" showColumnStripes="1"/>
  <extLst>
    <ext xmlns:x14="http://schemas.microsoft.com/office/spreadsheetml/2009/9/main" uri="{504A1905-F514-4f6f-8877-14C23A59335A}">
      <x14:table altTextSummary="在此表格中針對各個月份輸入各種來源的收入。年度收入會自動計算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支出" displayName="支出" ref="B3:P12" totalsRowCount="1" headerRowDxfId="30" headerRowBorderDxfId="29">
  <autoFilter ref="B3:P11" xr:uid="{00000000-0009-0000-0100-000001000000}"/>
  <tableColumns count="15">
    <tableColumn id="15" xr3:uid="{00000000-0010-0000-0100-00000F000000}" name="類別" totalsRowLabel="總計" dataDxfId="28" totalsRowDxfId="27"/>
    <tableColumn id="1" xr3:uid="{00000000-0010-0000-0100-000001000000}" name="子類別" dataDxfId="26"/>
    <tableColumn id="2" xr3:uid="{00000000-0010-0000-0100-000002000000}" name="1 月" totalsRowFunction="sum" dataDxfId="25" totalsRowDxfId="24" dataCellStyle="金額"/>
    <tableColumn id="3" xr3:uid="{00000000-0010-0000-0100-000003000000}" name="2 月" totalsRowFunction="sum" dataDxfId="23" totalsRowDxfId="22" dataCellStyle="金額"/>
    <tableColumn id="4" xr3:uid="{00000000-0010-0000-0100-000004000000}" name="3 月" totalsRowFunction="sum" dataDxfId="21" totalsRowDxfId="20" dataCellStyle="金額"/>
    <tableColumn id="5" xr3:uid="{00000000-0010-0000-0100-000005000000}" name="4 月" totalsRowFunction="sum" dataDxfId="19" totalsRowDxfId="18" dataCellStyle="金額"/>
    <tableColumn id="6" xr3:uid="{00000000-0010-0000-0100-000006000000}" name="5 月" totalsRowFunction="sum" dataDxfId="17" totalsRowDxfId="16" dataCellStyle="金額"/>
    <tableColumn id="7" xr3:uid="{00000000-0010-0000-0100-000007000000}" name="6 月" totalsRowFunction="sum" dataDxfId="15" totalsRowDxfId="14" dataCellStyle="金額"/>
    <tableColumn id="8" xr3:uid="{00000000-0010-0000-0100-000008000000}" name="7 月" totalsRowFunction="sum" dataDxfId="13" totalsRowDxfId="12" dataCellStyle="金額"/>
    <tableColumn id="9" xr3:uid="{00000000-0010-0000-0100-000009000000}" name="8 月" totalsRowFunction="sum" dataDxfId="11" totalsRowDxfId="10" dataCellStyle="金額"/>
    <tableColumn id="10" xr3:uid="{00000000-0010-0000-0100-00000A000000}" name="9 月" totalsRowFunction="sum" dataDxfId="9" totalsRowDxfId="8" dataCellStyle="金額"/>
    <tableColumn id="11" xr3:uid="{00000000-0010-0000-0100-00000B000000}" name="10 月" totalsRowFunction="sum" dataDxfId="7" totalsRowDxfId="6" dataCellStyle="金額"/>
    <tableColumn id="12" xr3:uid="{00000000-0010-0000-0100-00000C000000}" name="11 月" totalsRowFunction="sum" dataDxfId="5" totalsRowDxfId="4" dataCellStyle="金額"/>
    <tableColumn id="13" xr3:uid="{00000000-0010-0000-0100-00000D000000}" name="12 月" totalsRowFunction="sum" dataDxfId="3" totalsRowDxfId="2" dataCellStyle="金額"/>
    <tableColumn id="14" xr3:uid="{00000000-0010-0000-0100-00000E000000}" name="年份" totalsRowFunction="sum" totalsRowDxfId="1" dataCellStyle="合計"/>
  </tableColumns>
  <tableStyleInfo name="支出" showFirstColumn="0" showLastColumn="0" showRowStripes="1" showColumnStripes="0"/>
  <extLst>
    <ext xmlns:x14="http://schemas.microsoft.com/office/spreadsheetml/2009/9/main" uri="{504A1905-F514-4f6f-8877-14C23A59335A}">
      <x14:table altTextSummary="在此表格中輸入每個月份和類別的支出。年度支出會自動計算"/>
    </ext>
  </extLst>
</table>
</file>

<file path=xl/theme/theme1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33203125" customWidth="1"/>
    <col min="2" max="2" width="22.6640625" style="3" customWidth="1"/>
    <col min="3" max="15" width="12.6640625" customWidth="1"/>
    <col min="16" max="16" width="2.77734375" customWidth="1"/>
  </cols>
  <sheetData>
    <row r="1" spans="2:15" ht="39.950000000000003" customHeight="1" thickBot="1" x14ac:dyDescent="0.3">
      <c r="B1" s="17" t="s">
        <v>0</v>
      </c>
      <c r="C1" s="1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15" customHeight="1" thickBot="1" x14ac:dyDescent="0.3">
      <c r="B2" s="4"/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</row>
    <row r="3" spans="2:15" ht="30" customHeight="1" thickBot="1" x14ac:dyDescent="0.3">
      <c r="B3" s="2" t="s">
        <v>1</v>
      </c>
      <c r="C3" s="13">
        <f>支出[[#Totals],[1 月]]</f>
        <v>0</v>
      </c>
      <c r="D3" s="13">
        <f>支出[[#Totals],[2 月]]</f>
        <v>0</v>
      </c>
      <c r="E3" s="13">
        <f>支出[[#Totals],[3 月]]</f>
        <v>0</v>
      </c>
      <c r="F3" s="13">
        <f>支出[[#Totals],[4 月]]</f>
        <v>0</v>
      </c>
      <c r="G3" s="13">
        <f>支出[[#Totals],[5 月]]</f>
        <v>0</v>
      </c>
      <c r="H3" s="13">
        <f>支出[[#Totals],[6 月]]</f>
        <v>0</v>
      </c>
      <c r="I3" s="13">
        <f>支出[[#Totals],[7 月]]</f>
        <v>0</v>
      </c>
      <c r="J3" s="13">
        <f>支出[[#Totals],[8 月]]</f>
        <v>0</v>
      </c>
      <c r="K3" s="13">
        <f>支出[[#Totals],[9 月]]</f>
        <v>0</v>
      </c>
      <c r="L3" s="13">
        <f>支出[[#Totals],[10 月]]</f>
        <v>0</v>
      </c>
      <c r="M3" s="13">
        <f>支出[[#Totals],[11 月]]</f>
        <v>0</v>
      </c>
      <c r="N3" s="13">
        <f>支出[[#Totals],[12 月]]</f>
        <v>0</v>
      </c>
      <c r="O3" s="13">
        <f>SUM(C3:N3)</f>
        <v>0</v>
      </c>
    </row>
    <row r="4" spans="2:15" ht="30" customHeight="1" thickBot="1" x14ac:dyDescent="0.3">
      <c r="B4" s="3" t="s">
        <v>2</v>
      </c>
      <c r="C4" s="14">
        <f>SUM(收入[[#Totals],[1 月]]-C3)</f>
        <v>0</v>
      </c>
      <c r="D4" s="14">
        <f>SUM(收入[[#Totals],[2 月]]-D3)</f>
        <v>0</v>
      </c>
      <c r="E4" s="14">
        <f>SUM(收入[[#Totals],[3 月]]-E3)</f>
        <v>0</v>
      </c>
      <c r="F4" s="14">
        <f>SUM(收入[[#Totals],[4 月]]-F3)</f>
        <v>0</v>
      </c>
      <c r="G4" s="14">
        <f>SUM(收入[[#Totals],[5 月]]-G3)</f>
        <v>0</v>
      </c>
      <c r="H4" s="14">
        <f>SUM(收入[[#Totals],[6 月]]-H3)</f>
        <v>0</v>
      </c>
      <c r="I4" s="14">
        <f>SUM(收入[[#Totals],[7 月]]-I3)</f>
        <v>0</v>
      </c>
      <c r="J4" s="14">
        <f>SUM(收入[[#Totals],[8 月]]-J3)</f>
        <v>0</v>
      </c>
      <c r="K4" s="14">
        <f>SUM(收入[[#Totals],[9 月]]-K3)</f>
        <v>0</v>
      </c>
      <c r="L4" s="14">
        <f>SUM(收入[[#Totals],[10 月]]-L3)</f>
        <v>0</v>
      </c>
      <c r="M4" s="14">
        <f>SUM(收入[[#Totals],[11 月]]-M3)</f>
        <v>0</v>
      </c>
      <c r="N4" s="14">
        <f>SUM(收入[[#Totals],[12 月]]-N3)</f>
        <v>0</v>
      </c>
      <c r="O4" s="14">
        <f>SUM(C4:N4)</f>
        <v>0</v>
      </c>
    </row>
    <row r="5" spans="2:15" ht="30" customHeight="1" thickBot="1" x14ac:dyDescent="0.3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ht="30" customHeight="1" x14ac:dyDescent="0.25">
      <c r="B6" s="19" t="s">
        <v>4</v>
      </c>
      <c r="C6" s="19" t="s">
        <v>9</v>
      </c>
      <c r="D6" s="19" t="s">
        <v>10</v>
      </c>
      <c r="E6" s="19" t="s">
        <v>11</v>
      </c>
      <c r="F6" s="19" t="s">
        <v>12</v>
      </c>
      <c r="G6" s="19" t="s">
        <v>13</v>
      </c>
      <c r="H6" s="19" t="s">
        <v>14</v>
      </c>
      <c r="I6" s="19" t="s">
        <v>15</v>
      </c>
      <c r="J6" s="19" t="s">
        <v>16</v>
      </c>
      <c r="K6" s="19" t="s">
        <v>17</v>
      </c>
      <c r="L6" s="19" t="s">
        <v>18</v>
      </c>
      <c r="M6" s="19" t="s">
        <v>19</v>
      </c>
      <c r="N6" s="19" t="s">
        <v>20</v>
      </c>
      <c r="O6" s="19" t="s">
        <v>21</v>
      </c>
    </row>
    <row r="7" spans="2:15" ht="30" customHeight="1" x14ac:dyDescent="0.25">
      <c r="B7" s="20" t="s">
        <v>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5">
        <f>SUM(收入[[#This Row],[1 月]:[12 月]])</f>
        <v>0</v>
      </c>
    </row>
    <row r="8" spans="2:15" ht="30" customHeight="1" x14ac:dyDescent="0.25">
      <c r="B8" s="20" t="s">
        <v>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5">
        <f>SUM(收入[[#This Row],[1 月]:[12 月]])</f>
        <v>0</v>
      </c>
    </row>
    <row r="9" spans="2:15" ht="30" customHeight="1" x14ac:dyDescent="0.25">
      <c r="B9" s="20" t="s">
        <v>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5">
        <f>SUM(收入[[#This Row],[1 月]:[12 月]])</f>
        <v>0</v>
      </c>
    </row>
    <row r="10" spans="2:15" ht="30" customHeight="1" x14ac:dyDescent="0.25">
      <c r="B10" s="22" t="s">
        <v>8</v>
      </c>
      <c r="C10" s="23">
        <f>SUBTOTAL(109,收入[1 月])</f>
        <v>0</v>
      </c>
      <c r="D10" s="23">
        <f>SUBTOTAL(109,收入[2 月])</f>
        <v>0</v>
      </c>
      <c r="E10" s="23">
        <f>SUBTOTAL(109,收入[3 月])</f>
        <v>0</v>
      </c>
      <c r="F10" s="23">
        <f>SUBTOTAL(109,收入[4 月])</f>
        <v>0</v>
      </c>
      <c r="G10" s="23">
        <f>SUBTOTAL(109,收入[5 月])</f>
        <v>0</v>
      </c>
      <c r="H10" s="23">
        <f>SUBTOTAL(109,收入[6 月])</f>
        <v>0</v>
      </c>
      <c r="I10" s="23">
        <f>SUBTOTAL(109,收入[7 月])</f>
        <v>0</v>
      </c>
      <c r="J10" s="23">
        <f>SUBTOTAL(109,收入[8 月])</f>
        <v>0</v>
      </c>
      <c r="K10" s="23">
        <f>SUBTOTAL(109,收入[9 月])</f>
        <v>0</v>
      </c>
      <c r="L10" s="23">
        <f>SUBTOTAL(109,收入[10 月])</f>
        <v>0</v>
      </c>
      <c r="M10" s="23">
        <f>SUBTOTAL(109,收入[11 月])</f>
        <v>0</v>
      </c>
      <c r="N10" s="23">
        <f>SUBTOTAL(109,收入[12 月])</f>
        <v>0</v>
      </c>
      <c r="O10" s="24">
        <f>SUBTOTAL(109,收入[年份])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此儲存格為本工作表的標題" sqref="B1:C1" xr:uid="{00000000-0002-0000-0000-000000000000}"/>
    <dataValidation allowBlank="1" showInputMessage="1" showErrorMessage="1" prompt="右側儲存格中為月份。下方儲存格 C3 到 O4 中會計算總支出和現金短缺或餘額" sqref="B2" xr:uid="{00000000-0002-0000-0000-000001000000}"/>
    <dataValidation allowBlank="1" showInputMessage="1" showErrorMessage="1" prompt="右側儲存格會自動計算總支出" sqref="B3" xr:uid="{00000000-0002-0000-0000-000002000000}"/>
    <dataValidation allowBlank="1" showInputMessage="1" showErrorMessage="1" prompt="右側儲存格中會自動計算現金短缺或餘額並同時更新圖示" sqref="B4" xr:uid="{00000000-0002-0000-0000-000003000000}"/>
    <dataValidation allowBlank="1" showInputMessage="1" showErrorMessage="1" prompt="在下方表格中輸入收入詳細資料" sqref="B5" xr:uid="{00000000-0002-0000-0000-000004000000}"/>
    <dataValidation allowBlank="1" showInputMessage="1" showErrorMessage="1" prompt="您可以使用此活頁簿來建立基本個人預算表。此活頁簿會自動更新每月總支出和每年總支出。請在收入表格中輸入詳細資料" sqref="A1" xr:uid="{00000000-0002-0000-0000-000005000000}"/>
    <dataValidation allowBlank="1" showInputMessage="1" showErrorMessage="1" prompt="在此標下方的欄中輸入類別。使用標題篩選來尋找特定項目" sqref="B6" xr:uid="{00000000-0002-0000-0000-000006000000}"/>
    <dataValidation allowBlank="1" showInputMessage="1" showErrorMessage="1" prompt="此標題下方的欄中會自動計算年度收入" sqref="O6" xr:uid="{00000000-0002-0000-0000-000007000000}"/>
    <dataValidation allowBlank="1" showInputMessage="1" showErrorMessage="1" prompt="在此標題下方的欄中輸入該月的收入" sqref="C6:N6" xr:uid="{00000000-0002-0000-0000-000008000000}"/>
  </dataValidations>
  <printOptions horizontalCentered="1"/>
  <pageMargins left="0.5" right="0.5" top="0.75" bottom="0.75" header="0.5" footer="0.5"/>
  <pageSetup paperSize="9" scale="63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33203125" customWidth="1"/>
    <col min="2" max="2" width="19.33203125" customWidth="1"/>
    <col min="3" max="3" width="21.77734375" customWidth="1"/>
    <col min="4" max="16" width="12.6640625" customWidth="1"/>
    <col min="17" max="17" width="2.77734375" customWidth="1"/>
  </cols>
  <sheetData>
    <row r="1" spans="2:16" ht="39.950000000000003" customHeight="1" x14ac:dyDescent="0.25">
      <c r="B1" s="18" t="s">
        <v>0</v>
      </c>
      <c r="C1" s="1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6" ht="30" customHeight="1" thickBot="1" x14ac:dyDescent="0.3">
      <c r="B2" s="6" t="s">
        <v>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ht="30" customHeight="1" thickBot="1" x14ac:dyDescent="0.3">
      <c r="B3" s="12" t="s">
        <v>4</v>
      </c>
      <c r="C3" s="12" t="s">
        <v>31</v>
      </c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20</v>
      </c>
      <c r="P3" s="12" t="s">
        <v>21</v>
      </c>
    </row>
    <row r="4" spans="2:16" ht="30" customHeight="1" x14ac:dyDescent="0.25">
      <c r="B4" s="9" t="s">
        <v>23</v>
      </c>
      <c r="C4" s="7" t="s">
        <v>32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26">
        <f>SUM(支出!$D4:$O4)</f>
        <v>0</v>
      </c>
    </row>
    <row r="5" spans="2:16" ht="30" customHeight="1" x14ac:dyDescent="0.25">
      <c r="B5" s="10" t="s">
        <v>24</v>
      </c>
      <c r="C5" s="7" t="s">
        <v>33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6">
        <f>SUM(支出!$D5:$O5)</f>
        <v>0</v>
      </c>
    </row>
    <row r="6" spans="2:16" ht="30" customHeight="1" x14ac:dyDescent="0.25">
      <c r="B6" s="11" t="s">
        <v>25</v>
      </c>
      <c r="C6" s="7" t="s">
        <v>34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6">
        <f>SUM(支出!$D6:$O6)</f>
        <v>0</v>
      </c>
    </row>
    <row r="7" spans="2:16" ht="30" customHeight="1" x14ac:dyDescent="0.25">
      <c r="B7" s="10" t="s">
        <v>26</v>
      </c>
      <c r="C7" s="7" t="s">
        <v>35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26">
        <f>SUM(支出!$D7:$O7)</f>
        <v>0</v>
      </c>
    </row>
    <row r="8" spans="2:16" ht="30" customHeight="1" x14ac:dyDescent="0.25">
      <c r="B8" s="11" t="s">
        <v>27</v>
      </c>
      <c r="C8" s="7" t="s">
        <v>36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6">
        <f>SUM(支出!$D8:$O8)</f>
        <v>0</v>
      </c>
    </row>
    <row r="9" spans="2:16" ht="30" customHeight="1" x14ac:dyDescent="0.25">
      <c r="B9" s="10" t="s">
        <v>28</v>
      </c>
      <c r="C9" s="7" t="s">
        <v>37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6">
        <f>SUM(支出!$D9:$O9)</f>
        <v>0</v>
      </c>
    </row>
    <row r="10" spans="2:16" ht="30" customHeight="1" x14ac:dyDescent="0.25">
      <c r="B10" s="11" t="s">
        <v>29</v>
      </c>
      <c r="C10" s="7" t="s">
        <v>38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6">
        <f>SUM(支出!$D10:$O10)</f>
        <v>0</v>
      </c>
    </row>
    <row r="11" spans="2:16" ht="30" customHeight="1" x14ac:dyDescent="0.25">
      <c r="B11" s="10" t="s">
        <v>30</v>
      </c>
      <c r="C11" s="3" t="s">
        <v>39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6">
        <f>SUM(支出!$D11:$O11)</f>
        <v>0</v>
      </c>
    </row>
    <row r="12" spans="2:16" ht="30" customHeight="1" x14ac:dyDescent="0.25">
      <c r="B12" s="8" t="s">
        <v>8</v>
      </c>
      <c r="D12" s="16">
        <f>SUBTOTAL(109,支出[1 月])</f>
        <v>0</v>
      </c>
      <c r="E12" s="16">
        <f>SUBTOTAL(109,支出[2 月])</f>
        <v>0</v>
      </c>
      <c r="F12" s="16">
        <f>SUBTOTAL(109,支出[3 月])</f>
        <v>0</v>
      </c>
      <c r="G12" s="16">
        <f>SUBTOTAL(109,支出[4 月])</f>
        <v>0</v>
      </c>
      <c r="H12" s="16">
        <f>SUBTOTAL(109,支出[5 月])</f>
        <v>0</v>
      </c>
      <c r="I12" s="16">
        <f>SUBTOTAL(109,支出[6 月])</f>
        <v>0</v>
      </c>
      <c r="J12" s="16">
        <f>SUBTOTAL(109,支出[7 月])</f>
        <v>0</v>
      </c>
      <c r="K12" s="16">
        <f>SUBTOTAL(109,支出[8 月])</f>
        <v>0</v>
      </c>
      <c r="L12" s="16">
        <f>SUBTOTAL(109,支出[9 月])</f>
        <v>0</v>
      </c>
      <c r="M12" s="16">
        <f>SUBTOTAL(109,支出[10 月])</f>
        <v>0</v>
      </c>
      <c r="N12" s="16">
        <f>SUBTOTAL(109,支出[11 月])</f>
        <v>0</v>
      </c>
      <c r="O12" s="16">
        <f>SUBTOTAL(109,支出[12 月])</f>
        <v>0</v>
      </c>
      <c r="P12" s="16">
        <f>SUBTOTAL(109,支出[年份])</f>
        <v>0</v>
      </c>
    </row>
  </sheetData>
  <mergeCells count="1">
    <mergeCell ref="B1:C1"/>
  </mergeCells>
  <phoneticPr fontId="17" type="noConversion"/>
  <dataValidations count="8">
    <dataValidation allowBlank="1" showInputMessage="1" showErrorMessage="1" prompt="此儲存格為本工作表的標題" sqref="B1:C1" xr:uid="{00000000-0002-0000-0100-000000000000}"/>
    <dataValidation allowBlank="1" showInputMessage="1" showErrorMessage="1" prompt="在下方表格中輸入支出" sqref="B2" xr:uid="{00000000-0002-0000-0100-000001000000}"/>
    <dataValidation allowBlank="1" showInputMessage="1" showErrorMessage="1" prompt="在標題下方的欄中輸入子類別" sqref="C3" xr:uid="{00000000-0002-0000-0100-000002000000}"/>
    <dataValidation allowBlank="1" showInputMessage="1" showErrorMessage="1" prompt="在此標題下方的欄中輸入該月的支出" sqref="D3:O3" xr:uid="{00000000-0002-0000-0100-000003000000}"/>
    <dataValidation allowBlank="1" showInputMessage="1" showErrorMessage="1" prompt="此標題下方的欄中會自動計算年度支出" sqref="P3" xr:uid="{00000000-0002-0000-0100-000004000000}"/>
    <dataValidation allowBlank="1" showInputMessage="1" showErrorMessage="1" prompt="在此工作表的支出表格中輸入每月支出。年度支出會自動計算" sqref="A1" xr:uid="{00000000-0002-0000-0100-000005000000}"/>
    <dataValidation type="list" errorStyle="warning" allowBlank="1" showInputMessage="1" showErrorMessage="1" error="從清單中選取類別。選取 [取消]，按 ALT+向下鍵來查看選項，然後按向下鍵和 ENTER 來選取" sqref="B4:B11" xr:uid="{00000000-0002-0000-0100-000006000000}">
      <formula1>"住宅,日常生活,交通,娛樂,健康,假期,休閒育樂,會費/訂閱費,個人,財務負擔,雜項費用"</formula1>
    </dataValidation>
    <dataValidation allowBlank="1" showInputMessage="1" showErrorMessage="1" prompt="在此標題下方的欄中選取類別。按 ALT+向下鍵以開啟下拉式清單，然後按 ENTER 來選取" sqref="B3" xr:uid="{00000000-0002-0000-0100-000007000000}"/>
  </dataValidations>
  <printOptions horizontalCentered="1"/>
  <pageMargins left="0.5" right="0.5" top="0.75" bottom="0.75" header="0.5" footer="0.5"/>
  <pageSetup paperSize="9" scale="57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TM16400272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具名範圍</vt:lpstr>
      </vt:variant>
      <vt:variant>
        <vt:i4>5</vt:i4>
      </vt:variant>
    </vt:vector>
  </ap:HeadingPairs>
  <ap:TitlesOfParts>
    <vt:vector baseType="lpstr" size="7">
      <vt:lpstr>摘要</vt:lpstr>
      <vt:lpstr>支出</vt:lpstr>
      <vt:lpstr>支出!Print_Titles</vt:lpstr>
      <vt:lpstr>摘要!Print_Titles</vt:lpstr>
      <vt:lpstr>列標題區域1..O4</vt:lpstr>
      <vt:lpstr>標題​​1</vt:lpstr>
      <vt:lpstr>標題2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2018-09-20T02:03:02Z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