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5"/>
  <workbookPr filterPrivacy="1"/>
  <xr:revisionPtr revIDLastSave="0" documentId="13_ncr:1_{6ADA5963-305D-4DFC-98BA-06BCCA6ACB36}" xr6:coauthVersionLast="47" xr6:coauthVersionMax="47" xr10:uidLastSave="{00000000-0000-0000-0000-000000000000}"/>
  <bookViews>
    <workbookView xWindow="-120" yWindow="-120" windowWidth="20610" windowHeight="19410" xr2:uid="{00000000-000D-0000-FFFF-FFFF00000000}"/>
  </bookViews>
  <sheets>
    <sheet name="如何使用此活頁簿" sheetId="2" r:id="rId1"/>
    <sheet name="成績簿" sheetId="1" r:id="rId2"/>
  </sheets>
  <definedNames>
    <definedName name="_xlnm.Print_Area" localSheetId="1">成績簿!$A$1:$U$4</definedName>
    <definedName name="_xlnm.Print_Titles" localSheetId="1">成績簿!$6:$6</definedName>
    <definedName name="列印區域">成績簿!$B$2:INDEX(成績簿!$G:$G,最後一列,1)</definedName>
    <definedName name="成績GPA">成績簿!$I$4:$U$4</definedName>
    <definedName name="成績平均">成績簿!$I$2:$U$2</definedName>
    <definedName name="成績字母">成績簿!$I$3:$U$3</definedName>
    <definedName name="成績表">成績簿!$I$1:$U$4</definedName>
    <definedName name="最後一列">MAX(IFERROR(MATCH(REPT("z",255),成績簿!$G:$G),0),IFERROR(MATCH(9.99E+307,成績簿!$G:$G),0))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9" i="1" l="1"/>
  <c r="E9" i="1" s="1"/>
  <c r="G9" i="1"/>
  <c r="D8" i="1"/>
  <c r="E8" i="1" s="1"/>
  <c r="G8" i="1"/>
  <c r="G7" i="1"/>
  <c r="F7" i="1"/>
  <c r="F9" i="1" l="1"/>
  <c r="F8" i="1"/>
  <c r="E7" i="1"/>
</calcChain>
</file>

<file path=xl/sharedStrings.xml><?xml version="1.0" encoding="utf-8"?>
<sst xmlns="http://schemas.openxmlformats.org/spreadsheetml/2006/main" count="63" uniqueCount="56">
  <si>
    <t>如果所有作業在最終成績中皆佔相同的比重，您可以使用這個成績簿來計算成績。</t>
  </si>
  <si>
    <t xml:space="preserve">1.填入學校名稱、課程資訊、學生姓名和學生學號 (選填)。   </t>
  </si>
  <si>
    <t>2.將 [成績與 GPA] 表格調整為您一般使用的計分系統。</t>
  </si>
  <si>
    <t>3.填入作業名稱(如「測驗 1」)，並在 [成績簿] 工作表的儲存格 H7 開始填入成績，想填幾個都可以。「平均分數」、「等級分數」、「GPA」和「缺交」會自動計算，但您可以依需要覆寫這些值。「缺交」欄表示學生未得到成績的作業數。</t>
  </si>
  <si>
    <t xml:space="preserve">附註：列印範圍為動態顯示，將不會顯示成績表或作業範圍。如果想變更列印範圍，可使用 [版面配置] 索引標籤的 [列印範圍] 命令。 </t>
  </si>
  <si>
    <t>Rowan Vista 高中</t>
  </si>
  <si>
    <t>學生姓名</t>
  </si>
  <si>
    <t>巫百勝</t>
  </si>
  <si>
    <t>葉國唯</t>
  </si>
  <si>
    <t>吳又倫</t>
  </si>
  <si>
    <t>學生學號</t>
  </si>
  <si>
    <t>平均</t>
  </si>
  <si>
    <t>2022 年/秋季/第二季</t>
  </si>
  <si>
    <t>社會研究/12 年級專案</t>
  </si>
  <si>
    <t>講師：林媚卉</t>
  </si>
  <si>
    <t>年級</t>
  </si>
  <si>
    <t>GPA</t>
  </si>
  <si>
    <t>缺交</t>
  </si>
  <si>
    <t>欄1</t>
  </si>
  <si>
    <t>等級分數</t>
  </si>
  <si>
    <t>作業 1</t>
  </si>
  <si>
    <t>欄2</t>
  </si>
  <si>
    <t>F</t>
  </si>
  <si>
    <t>作業 2</t>
  </si>
  <si>
    <t>欄3</t>
  </si>
  <si>
    <t>D-</t>
  </si>
  <si>
    <t>測驗 1</t>
  </si>
  <si>
    <t>欄4</t>
  </si>
  <si>
    <t>D</t>
  </si>
  <si>
    <t>測驗 2</t>
  </si>
  <si>
    <t>欄5</t>
  </si>
  <si>
    <t>D+</t>
  </si>
  <si>
    <t>考試 1</t>
  </si>
  <si>
    <t>欄6</t>
  </si>
  <si>
    <t>C-</t>
  </si>
  <si>
    <t>作業 3</t>
  </si>
  <si>
    <t>欄7</t>
  </si>
  <si>
    <t>C</t>
  </si>
  <si>
    <t>作業 4</t>
  </si>
  <si>
    <t>欄8</t>
  </si>
  <si>
    <t>C+</t>
  </si>
  <si>
    <t>測驗 3</t>
  </si>
  <si>
    <t>欄9</t>
  </si>
  <si>
    <t>B-</t>
  </si>
  <si>
    <t>考試 2</t>
  </si>
  <si>
    <t>欄10</t>
  </si>
  <si>
    <t>B</t>
  </si>
  <si>
    <t>欄11</t>
  </si>
  <si>
    <t>B+</t>
  </si>
  <si>
    <t>欄12</t>
  </si>
  <si>
    <t>A-</t>
  </si>
  <si>
    <t>欄13</t>
  </si>
  <si>
    <t>A</t>
  </si>
  <si>
    <t>欄14</t>
  </si>
  <si>
    <t>A+</t>
  </si>
  <si>
    <r>
      <t>指示：</t>
    </r>
    <r>
      <rPr>
        <sz val="9"/>
        <color theme="5" tint="-0.499984740745262"/>
        <rFont val="Microsoft JhengHei UI"/>
        <family val="2"/>
      </rPr>
      <t>請務必將成績備份，以防萬一。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</si>
</sst>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_);_(* \(#,##0\);_(* &quot;-&quot;_);_(@_)"/>
    <numFmt numFmtId="177" formatCode="_(* #,##0.00_);_(* \(#,##0.00\);_(* &quot;-&quot;??_);_(@_)"/>
    <numFmt numFmtId="178" formatCode=";;;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1" formatCode="0.00_ "/>
  </numFmts>
  <fonts count="25" x14ac:knownFonts="1">
    <font>
      <sz val="8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8"/>
      <color theme="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8"/>
      <color theme="4" tint="-0.499984740745262"/>
      <name val="Microsoft JhengHei UI"/>
      <family val="2"/>
    </font>
    <font>
      <i/>
      <sz val="12"/>
      <color theme="1" tint="0.2499465926084170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i/>
      <sz val="10.5"/>
      <color rgb="FF000000"/>
      <name val="Microsoft JhengHei UI"/>
      <family val="2"/>
    </font>
    <font>
      <b/>
      <sz val="9"/>
      <color rgb="FF000000"/>
      <name val="Microsoft JhengHei UI"/>
      <family val="2"/>
    </font>
    <font>
      <sz val="9"/>
      <color theme="5" tint="-0.499984740745262"/>
      <name val="Microsoft JhengHei UI"/>
      <family val="2"/>
    </font>
    <font>
      <sz val="9"/>
      <color rgb="FF000000"/>
      <name val="Microsoft JhengHei UI"/>
      <family val="2"/>
    </font>
    <font>
      <b/>
      <sz val="9"/>
      <color rgb="FFA75A45"/>
      <name val="Microsoft JhengHei UI"/>
      <family val="2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Alignment="0" applyProtection="0"/>
    <xf numFmtId="0" fontId="10" fillId="0" borderId="0" applyNumberFormat="0" applyFill="0" applyProtection="0">
      <alignment horizontal="right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6" applyNumberFormat="0" applyAlignment="0" applyProtection="0"/>
    <xf numFmtId="0" fontId="15" fillId="8" borderId="7" applyNumberFormat="0" applyAlignment="0" applyProtection="0"/>
    <xf numFmtId="0" fontId="4" fillId="8" borderId="6" applyNumberFormat="0" applyAlignment="0" applyProtection="0"/>
    <xf numFmtId="0" fontId="13" fillId="0" borderId="8" applyNumberFormat="0" applyFill="0" applyAlignment="0" applyProtection="0"/>
    <xf numFmtId="0" fontId="5" fillId="9" borderId="9" applyNumberFormat="0" applyAlignment="0" applyProtection="0"/>
    <xf numFmtId="0" fontId="18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3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horizontal="right"/>
    </xf>
    <xf numFmtId="0" fontId="0" fillId="0" borderId="0" xfId="0" applyAlignment="1">
      <alignment vertical="center"/>
    </xf>
    <xf numFmtId="178" fontId="0" fillId="0" borderId="0" xfId="0" applyNumberFormat="1"/>
    <xf numFmtId="0" fontId="19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horizontal="left"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23" fillId="0" borderId="0" xfId="0" applyFont="1" applyAlignment="1">
      <alignment horizontal="left" vertical="center" wrapText="1" readingOrder="1"/>
    </xf>
    <xf numFmtId="181" fontId="0" fillId="3" borderId="0" xfId="0" applyNumberFormat="1" applyFill="1"/>
    <xf numFmtId="0" fontId="10" fillId="0" borderId="0" xfId="2">
      <alignment horizontal="right"/>
    </xf>
    <xf numFmtId="0" fontId="10" fillId="0" borderId="4" xfId="2" applyBorder="1">
      <alignment horizontal="right"/>
    </xf>
    <xf numFmtId="0" fontId="9" fillId="0" borderId="0" xfId="1" applyAlignment="1">
      <alignment horizontal="left" vertical="top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3" builtinId="3" customBuiltin="1"/>
    <cellStyle name="千分位[0]" xfId="4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7" builtinId="5" customBuiltin="1"/>
    <cellStyle name="計算方式" xfId="16" builtinId="22" customBuiltin="1"/>
    <cellStyle name="貨幣" xfId="5" builtinId="4" customBuiltin="1"/>
    <cellStyle name="貨幣 [0]" xfId="6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8" builtinId="15" customBuiltin="1"/>
    <cellStyle name="標題 1" xfId="1" builtinId="16" customBuiltin="1"/>
    <cellStyle name="標題 2" xfId="2" builtinId="17" customBuiltin="1"/>
    <cellStyle name="標題 3" xfId="9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41">
    <dxf>
      <border outline="0">
        <bottom style="thin">
          <color theme="4" tint="0.39997558519241921"/>
        </bottom>
      </border>
    </dxf>
    <dxf>
      <numFmt numFmtId="178" formatCode=";;;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0" tint="-0.14996795556505021"/>
        </patternFill>
      </fill>
    </dxf>
    <dxf>
      <numFmt numFmtId="181" formatCode="0.00_ "/>
      <fill>
        <patternFill patternType="solid">
          <fgColor indexed="64"/>
          <bgColor theme="0" tint="-0.14996795556505021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資料" displayName="資料" ref="B6:U9" dataDxfId="40">
  <tableColumns count="20">
    <tableColumn id="1" xr3:uid="{00000000-0010-0000-0000-000001000000}" name="學生姓名" totalsRowLabel="合計" dataDxfId="39" totalsRowDxfId="38"/>
    <tableColumn id="2" xr3:uid="{00000000-0010-0000-0000-000002000000}" name="學生學號"/>
    <tableColumn id="3" xr3:uid="{00000000-0010-0000-0000-000003000000}" name="平均" dataDxfId="37" totalsRowDxfId="36">
      <calculatedColumnFormula>IFERROR(AVERAGE(資料[[#This Row],[作業 1]]:INDEX(資料[],ROW(資料[[#This Row],[作業 1]])-ROW(資料[[#Headers],[平均]]),COUNTA(資料[#Headers]))),"")</calculatedColumnFormula>
    </tableColumn>
    <tableColumn id="4" xr3:uid="{00000000-0010-0000-0000-000004000000}" name="年級" dataDxfId="35" totalsRowDxfId="34">
      <calculatedColumnFormula>LOOKUP(資料[[#This Row],[平均]],成績平均,成績字母)</calculatedColumnFormula>
    </tableColumn>
    <tableColumn id="5" xr3:uid="{00000000-0010-0000-0000-000005000000}" name="GPA" dataDxfId="33" totalsRowDxfId="32">
      <calculatedColumnFormula>LOOKUP(資料[[#This Row],[平均]],成績平均,成績GPA)</calculatedColumnFormula>
    </tableColumn>
    <tableColumn id="6" xr3:uid="{00000000-0010-0000-0000-000006000000}" name="缺交" dataDxfId="31" totalsRowDxfId="30">
      <calculatedColumnFormula>IF(COUNTA(資料[[#This Row],[作業 1]]:INDEX(資料[],ROW(資料[[#This Row],[作業 1]])-ROW(資料[[#Headers],[平均]]),COUNTA(資料[#Headers])))=0,"",COUNTA(資料[[#Headers],[作業 1]]:INDEX(資料[#Headers],1,COUNTA(資料[#Headers])))-COUNTA(資料[[#This Row],[作業 1]]:INDEX(資料[],ROW(資料[[#This Row],[作業 1]])-ROW(資料[[#Headers],[平均]]),COUNTA(資料[#Headers]))))</calculatedColumnFormula>
    </tableColumn>
    <tableColumn id="7" xr3:uid="{00000000-0010-0000-0000-000007000000}" name="作業 1" dataDxfId="29" totalsRowDxfId="28"/>
    <tableColumn id="8" xr3:uid="{00000000-0010-0000-0000-000008000000}" name="作業 2" dataDxfId="27" totalsRowDxfId="26"/>
    <tableColumn id="9" xr3:uid="{00000000-0010-0000-0000-000009000000}" name="測驗 1" dataDxfId="25" totalsRowDxfId="24"/>
    <tableColumn id="10" xr3:uid="{00000000-0010-0000-0000-00000A000000}" name="測驗 2" dataDxfId="23" totalsRowDxfId="22"/>
    <tableColumn id="11" xr3:uid="{00000000-0010-0000-0000-00000B000000}" name="考試 1" dataDxfId="21" totalsRowDxfId="20"/>
    <tableColumn id="12" xr3:uid="{00000000-0010-0000-0000-00000C000000}" name="作業 3" dataDxfId="19" totalsRowDxfId="18"/>
    <tableColumn id="13" xr3:uid="{00000000-0010-0000-0000-00000D000000}" name="作業 4" dataDxfId="17" totalsRowDxfId="16"/>
    <tableColumn id="14" xr3:uid="{00000000-0010-0000-0000-00000E000000}" name="測驗 3" dataDxfId="15" totalsRowDxfId="14"/>
    <tableColumn id="15" xr3:uid="{00000000-0010-0000-0000-00000F000000}" name="考試 2" dataDxfId="13" totalsRowDxfId="12"/>
    <tableColumn id="16" xr3:uid="{00000000-0010-0000-0000-000010000000}" name="欄10" dataDxfId="11" totalsRowDxfId="10"/>
    <tableColumn id="17" xr3:uid="{00000000-0010-0000-0000-000011000000}" name="欄11" dataDxfId="9" totalsRowDxfId="8"/>
    <tableColumn id="18" xr3:uid="{00000000-0010-0000-0000-000012000000}" name="欄12" dataDxfId="7" totalsRowDxfId="6"/>
    <tableColumn id="19" xr3:uid="{00000000-0010-0000-0000-000013000000}" name="欄13" dataDxfId="5" totalsRowDxfId="4"/>
    <tableColumn id="34" xr3:uid="{00000000-0010-0000-0000-000022000000}" name="欄1" totalsRowFunction="count" dataDxfId="3" totalsRowDxfId="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此表格中輸入學生姓名、學生識別碼、作業、測驗和測試分數。自動計算平均值、成績、成績平均和遺漏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成績和GPA" displayName="成績和GPA" ref="H1:U4" totalsRowShown="0" headerRowDxfId="1" tableBorderDxfId="0">
  <autoFilter ref="H1:U4" xr:uid="{530830FA-2710-4FAD-90A0-3F1DE5B588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欄1"/>
    <tableColumn id="2" xr3:uid="{00000000-0010-0000-0100-000002000000}" name="欄2"/>
    <tableColumn id="3" xr3:uid="{00000000-0010-0000-0100-000003000000}" name="欄3"/>
    <tableColumn id="4" xr3:uid="{00000000-0010-0000-0100-000004000000}" name="欄4"/>
    <tableColumn id="5" xr3:uid="{00000000-0010-0000-0100-000005000000}" name="欄5"/>
    <tableColumn id="6" xr3:uid="{00000000-0010-0000-0100-000006000000}" name="欄6"/>
    <tableColumn id="7" xr3:uid="{00000000-0010-0000-0100-000007000000}" name="欄7"/>
    <tableColumn id="8" xr3:uid="{00000000-0010-0000-0100-000008000000}" name="欄8"/>
    <tableColumn id="9" xr3:uid="{00000000-0010-0000-0100-000009000000}" name="欄9"/>
    <tableColumn id="10" xr3:uid="{00000000-0010-0000-0100-00000A000000}" name="欄10"/>
    <tableColumn id="11" xr3:uid="{00000000-0010-0000-0100-00000B000000}" name="欄11"/>
    <tableColumn id="12" xr3:uid="{00000000-0010-0000-0100-00000C000000}" name="欄12"/>
    <tableColumn id="13" xr3:uid="{00000000-0010-0000-0100-00000D000000}" name="欄13"/>
    <tableColumn id="14" xr3:uid="{00000000-0010-0000-0100-00000E000000}" name="欄14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在此表格中輸入平均、字母成績和成績點平均"/>
    </ext>
  </extLst>
</table>
</file>

<file path=xl/theme/theme11.xml><?xml version="1.0" encoding="utf-8"?>
<a:theme xmlns:a="http://schemas.openxmlformats.org/drawingml/2006/main" name="Wisp">
  <a:themeElements>
    <a:clrScheme name="Grade book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Custom 1">
      <a:majorFont>
        <a:latin typeface="Corbel"/>
        <a:ea typeface=""/>
        <a:cs typeface=""/>
      </a:majorFont>
      <a:minorFont>
        <a:latin typeface="Century Gothic"/>
        <a:ea typeface=""/>
        <a:cs typeface="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8"/>
  <sheetViews>
    <sheetView showGridLines="0" tabSelected="1" zoomScaleNormal="100" workbookViewId="0"/>
  </sheetViews>
  <sheetFormatPr defaultRowHeight="11.25" x14ac:dyDescent="0.2"/>
  <cols>
    <col min="1" max="1" width="2.83203125" customWidth="1"/>
    <col min="2" max="2" width="66.83203125" style="8" customWidth="1"/>
  </cols>
  <sheetData>
    <row r="2" spans="2:2" ht="28.5" x14ac:dyDescent="0.2">
      <c r="B2" s="12" t="s">
        <v>0</v>
      </c>
    </row>
    <row r="3" spans="2:2" ht="17.25" customHeight="1" x14ac:dyDescent="0.2">
      <c r="B3" s="13" t="s">
        <v>55</v>
      </c>
    </row>
    <row r="4" spans="2:2" ht="26.25" customHeight="1" x14ac:dyDescent="0.2">
      <c r="B4" s="14" t="s">
        <v>1</v>
      </c>
    </row>
    <row r="5" spans="2:2" ht="23.25" customHeight="1" x14ac:dyDescent="0.2">
      <c r="B5" s="14" t="s">
        <v>2</v>
      </c>
    </row>
    <row r="6" spans="2:2" ht="58.5" customHeight="1" x14ac:dyDescent="0.2">
      <c r="B6" s="14" t="s">
        <v>3</v>
      </c>
    </row>
    <row r="7" spans="2:2" s="10" customFormat="1" ht="46.5" customHeight="1" x14ac:dyDescent="0.2">
      <c r="B7" s="14" t="s">
        <v>4</v>
      </c>
    </row>
    <row r="8" spans="2:2" ht="12" x14ac:dyDescent="0.2">
      <c r="B8" s="15"/>
    </row>
  </sheetData>
  <phoneticPr fontId="24" type="noConversion"/>
  <dataValidations count="1">
    <dataValidation allowBlank="1" showInputMessage="1" showErrorMessage="1" prompt="根據此活頁簿中的平均建立 [教師成績表]。使用此工作表了解如何使用此活頁簿" sqref="A1" xr:uid="{00000000-0002-0000-0000-000000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B1:U9"/>
  <sheetViews>
    <sheetView showGridLines="0" zoomScaleNormal="100" zoomScaleSheetLayoutView="100" workbookViewId="0"/>
  </sheetViews>
  <sheetFormatPr defaultColWidth="15.83203125" defaultRowHeight="11.25" x14ac:dyDescent="0.2"/>
  <cols>
    <col min="1" max="1" width="2" customWidth="1"/>
    <col min="2" max="2" width="39.83203125" customWidth="1"/>
    <col min="3" max="3" width="12.6640625" customWidth="1"/>
    <col min="4" max="7" width="14" customWidth="1"/>
  </cols>
  <sheetData>
    <row r="1" spans="2:21" x14ac:dyDescent="0.2">
      <c r="H1" s="11" t="s">
        <v>18</v>
      </c>
      <c r="I1" s="11" t="s">
        <v>21</v>
      </c>
      <c r="J1" s="11" t="s">
        <v>24</v>
      </c>
      <c r="K1" s="11" t="s">
        <v>27</v>
      </c>
      <c r="L1" s="11" t="s">
        <v>30</v>
      </c>
      <c r="M1" s="11" t="s">
        <v>33</v>
      </c>
      <c r="N1" s="11" t="s">
        <v>36</v>
      </c>
      <c r="O1" s="11" t="s">
        <v>39</v>
      </c>
      <c r="P1" s="11" t="s">
        <v>42</v>
      </c>
      <c r="Q1" s="11" t="s">
        <v>45</v>
      </c>
      <c r="R1" s="11" t="s">
        <v>47</v>
      </c>
      <c r="S1" s="11" t="s">
        <v>49</v>
      </c>
      <c r="T1" s="11" t="s">
        <v>51</v>
      </c>
      <c r="U1" s="11" t="s">
        <v>53</v>
      </c>
    </row>
    <row r="2" spans="2:21" ht="15.75" x14ac:dyDescent="0.25">
      <c r="B2" s="19" t="s">
        <v>5</v>
      </c>
      <c r="C2" s="19"/>
      <c r="D2" s="19"/>
      <c r="E2" s="17" t="s">
        <v>12</v>
      </c>
      <c r="F2" s="17"/>
      <c r="G2" s="18"/>
      <c r="H2" s="1" t="s">
        <v>11</v>
      </c>
      <c r="I2" s="2">
        <v>0</v>
      </c>
      <c r="J2" s="2">
        <v>0.6</v>
      </c>
      <c r="K2" s="2">
        <v>0.63</v>
      </c>
      <c r="L2" s="2">
        <v>0.67</v>
      </c>
      <c r="M2" s="2">
        <v>0.7</v>
      </c>
      <c r="N2" s="2">
        <v>0.73</v>
      </c>
      <c r="O2" s="2">
        <v>0.77</v>
      </c>
      <c r="P2" s="2">
        <v>0.8</v>
      </c>
      <c r="Q2" s="2">
        <v>0.83</v>
      </c>
      <c r="R2" s="2">
        <v>0.87</v>
      </c>
      <c r="S2" s="2">
        <v>0.9</v>
      </c>
      <c r="T2" s="2">
        <v>0.93</v>
      </c>
      <c r="U2" s="3">
        <v>0.97</v>
      </c>
    </row>
    <row r="3" spans="2:21" ht="15.75" x14ac:dyDescent="0.25">
      <c r="B3" s="19"/>
      <c r="C3" s="19"/>
      <c r="D3" s="19"/>
      <c r="E3" s="17" t="s">
        <v>13</v>
      </c>
      <c r="F3" s="17"/>
      <c r="G3" s="18"/>
      <c r="H3" s="4" t="s">
        <v>19</v>
      </c>
      <c r="I3" s="5" t="s">
        <v>22</v>
      </c>
      <c r="J3" s="5" t="s">
        <v>25</v>
      </c>
      <c r="K3" s="5" t="s">
        <v>28</v>
      </c>
      <c r="L3" s="5" t="s">
        <v>31</v>
      </c>
      <c r="M3" s="5" t="s">
        <v>34</v>
      </c>
      <c r="N3" s="5" t="s">
        <v>37</v>
      </c>
      <c r="O3" s="5" t="s">
        <v>40</v>
      </c>
      <c r="P3" s="5" t="s">
        <v>43</v>
      </c>
      <c r="Q3" s="5" t="s">
        <v>46</v>
      </c>
      <c r="R3" s="5" t="s">
        <v>48</v>
      </c>
      <c r="S3" s="5" t="s">
        <v>50</v>
      </c>
      <c r="T3" s="5" t="s">
        <v>52</v>
      </c>
      <c r="U3" s="6" t="s">
        <v>54</v>
      </c>
    </row>
    <row r="4" spans="2:21" ht="15.75" x14ac:dyDescent="0.25">
      <c r="B4" s="19"/>
      <c r="C4" s="19"/>
      <c r="D4" s="19"/>
      <c r="E4" s="17" t="s">
        <v>14</v>
      </c>
      <c r="F4" s="17"/>
      <c r="G4" s="18"/>
      <c r="H4" s="1" t="s">
        <v>16</v>
      </c>
      <c r="I4" s="2">
        <v>0</v>
      </c>
      <c r="J4" s="2">
        <v>0.67</v>
      </c>
      <c r="K4" s="2">
        <v>1</v>
      </c>
      <c r="L4" s="2">
        <v>1.33</v>
      </c>
      <c r="M4" s="2">
        <v>1.67</v>
      </c>
      <c r="N4" s="2">
        <v>2</v>
      </c>
      <c r="O4" s="2">
        <v>2.33</v>
      </c>
      <c r="P4" s="2">
        <v>2.67</v>
      </c>
      <c r="Q4" s="2">
        <v>3</v>
      </c>
      <c r="R4" s="2">
        <v>3.33</v>
      </c>
      <c r="S4" s="2">
        <v>3.67</v>
      </c>
      <c r="T4" s="2">
        <v>4</v>
      </c>
      <c r="U4" s="3">
        <v>4</v>
      </c>
    </row>
    <row r="5" spans="2:21" ht="27" customHeight="1" x14ac:dyDescent="0.2"/>
    <row r="6" spans="2:21" x14ac:dyDescent="0.2">
      <c r="B6" t="s">
        <v>6</v>
      </c>
      <c r="C6" t="s">
        <v>10</v>
      </c>
      <c r="D6" t="s">
        <v>11</v>
      </c>
      <c r="E6" t="s">
        <v>15</v>
      </c>
      <c r="F6" t="s">
        <v>16</v>
      </c>
      <c r="G6" t="s">
        <v>17</v>
      </c>
      <c r="H6" t="s">
        <v>20</v>
      </c>
      <c r="I6" t="s">
        <v>23</v>
      </c>
      <c r="J6" t="s">
        <v>26</v>
      </c>
      <c r="K6" t="s">
        <v>29</v>
      </c>
      <c r="L6" t="s">
        <v>32</v>
      </c>
      <c r="M6" t="s">
        <v>35</v>
      </c>
      <c r="N6" t="s">
        <v>38</v>
      </c>
      <c r="O6" t="s">
        <v>41</v>
      </c>
      <c r="P6" t="s">
        <v>44</v>
      </c>
      <c r="Q6" t="s">
        <v>45</v>
      </c>
      <c r="R6" t="s">
        <v>47</v>
      </c>
      <c r="S6" t="s">
        <v>49</v>
      </c>
      <c r="T6" t="s">
        <v>51</v>
      </c>
      <c r="U6" t="s">
        <v>18</v>
      </c>
    </row>
    <row r="7" spans="2:21" x14ac:dyDescent="0.2">
      <c r="B7" s="8" t="s">
        <v>7</v>
      </c>
      <c r="C7">
        <v>1234</v>
      </c>
      <c r="D7" s="16">
        <f>IFERROR(AVERAGE(資料[[#This Row],[作業 1]]:INDEX(資料[],ROW(資料[[#This Row],[作業 1]])-ROW(資料[[#Headers],[平均]]),COUNTA(資料[#Headers]))),"")</f>
        <v>0.91666666666666663</v>
      </c>
      <c r="E7" s="9" t="str">
        <f>LOOKUP(資料[[#This Row],[平均]],成績平均,成績字母)</f>
        <v>A-</v>
      </c>
      <c r="F7" s="7">
        <f>LOOKUP(資料[[#This Row],[平均]],成績平均,成績GPA)</f>
        <v>3.67</v>
      </c>
      <c r="G7" s="7">
        <f>IF(COUNTA(資料[[#This Row],[作業 1]]:INDEX(資料[],ROW(資料[[#This Row],[作業 1]])-ROW(資料[[#Headers],[平均]]),COUNTA(資料[#Headers])))=0,"",COUNTA(資料[[#Headers],[作業 1]]:INDEX(資料[#Headers],1,COUNTA(資料[#Headers])))-COUNTA(資料[[#This Row],[作業 1]]:INDEX(資料[],ROW(資料[[#This Row],[作業 1]])-ROW(資料[[#Headers],[平均]]),COUNTA(資料[#Headers]))))</f>
        <v>11</v>
      </c>
      <c r="H7">
        <v>0.88</v>
      </c>
      <c r="I7">
        <v>0.95</v>
      </c>
      <c r="J7">
        <v>0.92</v>
      </c>
    </row>
    <row r="8" spans="2:21" x14ac:dyDescent="0.2">
      <c r="B8" s="8" t="s">
        <v>8</v>
      </c>
      <c r="C8">
        <v>5678</v>
      </c>
      <c r="D8" s="16">
        <f>IFERROR(AVERAGE(資料[[#This Row],[作業 1]]:INDEX(資料[],ROW(資料[[#This Row],[作業 1]])-ROW(資料[[#Headers],[平均]]),COUNTA(資料[#Headers]))),"")</f>
        <v>0.71333333333333337</v>
      </c>
      <c r="E8" s="9" t="str">
        <f>LOOKUP(資料[[#This Row],[平均]],成績平均,成績字母)</f>
        <v>C-</v>
      </c>
      <c r="F8" s="7">
        <f>LOOKUP(資料[[#This Row],[平均]],成績平均,成績GPA)</f>
        <v>1.67</v>
      </c>
      <c r="G8" s="7">
        <f>IF(COUNTA(資料[[#This Row],[作業 1]]:INDEX(資料[],ROW(資料[[#This Row],[作業 1]])-ROW(資料[[#Headers],[平均]]),COUNTA(資料[#Headers])))=0,"",COUNTA(資料[[#Headers],[作業 1]]:INDEX(資料[#Headers],1,COUNTA(資料[#Headers])))-COUNTA(資料[[#This Row],[作業 1]]:INDEX(資料[],ROW(資料[[#This Row],[作業 1]])-ROW(資料[[#Headers],[平均]]),COUNTA(資料[#Headers]))))</f>
        <v>11</v>
      </c>
      <c r="H8">
        <v>0.75</v>
      </c>
      <c r="I8">
        <v>0.71</v>
      </c>
      <c r="J8">
        <v>0.68</v>
      </c>
    </row>
    <row r="9" spans="2:21" x14ac:dyDescent="0.2">
      <c r="B9" s="8" t="s">
        <v>9</v>
      </c>
      <c r="C9">
        <v>9876</v>
      </c>
      <c r="D9" s="16">
        <f>IFERROR(AVERAGE(資料[[#This Row],[作業 1]]:INDEX(資料[],ROW(資料[[#This Row],[作業 1]])-ROW(資料[[#Headers],[平均]]),COUNTA(資料[#Headers]))),"")</f>
        <v>0.79333333333333333</v>
      </c>
      <c r="E9" s="9" t="str">
        <f>LOOKUP(資料[[#This Row],[平均]],成績平均,成績字母)</f>
        <v>C+</v>
      </c>
      <c r="F9" s="7">
        <f>LOOKUP(資料[[#This Row],[平均]],成績平均,成績GPA)</f>
        <v>2.33</v>
      </c>
      <c r="G9" s="7">
        <f>IF(COUNTA(資料[[#This Row],[作業 1]]:INDEX(資料[],ROW(資料[[#This Row],[作業 1]])-ROW(資料[[#Headers],[平均]]),COUNTA(資料[#Headers])))=0,"",COUNTA(資料[[#Headers],[作業 1]]:INDEX(資料[#Headers],1,COUNTA(資料[#Headers])))-COUNTA(資料[[#This Row],[作業 1]]:INDEX(資料[],ROW(資料[[#This Row],[作業 1]])-ROW(資料[[#Headers],[平均]]),COUNTA(資料[#Headers]))))</f>
        <v>11</v>
      </c>
      <c r="H9">
        <v>0.72</v>
      </c>
      <c r="I9">
        <v>0.81</v>
      </c>
      <c r="J9">
        <v>0.85</v>
      </c>
    </row>
  </sheetData>
  <mergeCells count="4">
    <mergeCell ref="E2:G2"/>
    <mergeCell ref="E3:G3"/>
    <mergeCell ref="E4:G4"/>
    <mergeCell ref="B2:D4"/>
  </mergeCells>
  <phoneticPr fontId="24" type="noConversion"/>
  <dataValidations count="24">
    <dataValidation allowBlank="1" showInputMessage="1" showErrorMessage="1" prompt="在此工作表的儲存格 B2 中輸入學校名稱，在儲存格 H2 開始的 [成績] 和 [GPA] 表格中輸入成績詳細資料，在儲存格 B6 開始的 [資料] 表格中輸入學生的詳細資料" sqref="A1" xr:uid="{00000000-0002-0000-0100-000000000000}"/>
    <dataValidation allowBlank="1" showInputMessage="1" showErrorMessage="1" prompt="在此儲存格中輸入學校名稱，在右側儲存格中輸入年份、學期或季度，在儲存格 E3 中輸入課程或專案，並在儲存格 E4 中輸入教師姓名" sqref="B2:D4" xr:uid="{00000000-0002-0000-0100-000001000000}"/>
    <dataValidation allowBlank="1" showInputMessage="1" showErrorMessage="1" prompt="在此儲存格中輸入年份、學期或季度" sqref="E2:G2" xr:uid="{00000000-0002-0000-0100-000002000000}"/>
    <dataValidation allowBlank="1" showInputMessage="1" showErrorMessage="1" prompt="在此儲存格中輸入課程或專案" sqref="E3:G3" xr:uid="{00000000-0002-0000-0100-000003000000}"/>
    <dataValidation allowBlank="1" showInputMessage="1" showErrorMessage="1" prompt="在此儲存格中輸入教師姓名" sqref="E4:G4" xr:uid="{00000000-0002-0000-0100-000004000000}"/>
    <dataValidation allowBlank="1" showInputMessage="1" showErrorMessage="1" prompt="在右側儲存格中輸入平均" sqref="H2" xr:uid="{00000000-0002-0000-0100-000005000000}"/>
    <dataValidation allowBlank="1" showInputMessage="1" showErrorMessage="1" prompt="在右側儲存格中輸入字母成績" sqref="H3" xr:uid="{00000000-0002-0000-0100-000006000000}"/>
    <dataValidation allowBlank="1" showInputMessage="1" showErrorMessage="1" prompt="在右側儲存格中輸入成績點平均。在下方表格中輸入詳細資料" sqref="H4" xr:uid="{00000000-0002-0000-0100-000007000000}"/>
    <dataValidation allowBlank="1" showInputMessage="1" showErrorMessage="1" prompt="在此標題下方的欄中輸入學生姓名" sqref="B6" xr:uid="{00000000-0002-0000-0100-000008000000}"/>
    <dataValidation allowBlank="1" showInputMessage="1" showErrorMessage="1" prompt="在此標題下方的欄中輸入學生學號" sqref="C6" xr:uid="{00000000-0002-0000-0100-000009000000}"/>
    <dataValidation allowBlank="1" showInputMessage="1" showErrorMessage="1" prompt="此標題下方的欄中會自動計算平均" sqref="D6" xr:uid="{00000000-0002-0000-0100-00000A000000}"/>
    <dataValidation allowBlank="1" showInputMessage="1" showErrorMessage="1" prompt="此標題下方的欄中會自動計算成績" sqref="E6" xr:uid="{00000000-0002-0000-0100-00000B000000}"/>
    <dataValidation allowBlank="1" showInputMessage="1" showErrorMessage="1" prompt="此標題下方的欄中會自動計算成績點平均" sqref="F6" xr:uid="{00000000-0002-0000-0100-00000C000000}"/>
    <dataValidation allowBlank="1" showInputMessage="1" showErrorMessage="1" prompt="此標題下方的欄中會自動計算遺漏的分數" sqref="G6" xr:uid="{00000000-0002-0000-0100-00000D000000}"/>
    <dataValidation allowBlank="1" showInputMessage="1" showErrorMessage="1" prompt="在此標題下方的欄中輸入作業 1 的分數" sqref="H6" xr:uid="{00000000-0002-0000-0100-00000E000000}"/>
    <dataValidation allowBlank="1" showInputMessage="1" showErrorMessage="1" prompt="在此標題下方的欄中輸入作業 2 的分數" sqref="I6" xr:uid="{00000000-0002-0000-0100-00000F000000}"/>
    <dataValidation allowBlank="1" showInputMessage="1" showErrorMessage="1" prompt="在此標題下方的欄中輸入測驗 1 的分數" sqref="J6" xr:uid="{00000000-0002-0000-0100-000010000000}"/>
    <dataValidation allowBlank="1" showInputMessage="1" showErrorMessage="1" prompt="在此標題下方的欄中輸入測驗 2 的分數" sqref="K6" xr:uid="{00000000-0002-0000-0100-000011000000}"/>
    <dataValidation allowBlank="1" showInputMessage="1" showErrorMessage="1" prompt="在此標題下方的欄中輸入小考 1 的分數" sqref="L6" xr:uid="{00000000-0002-0000-0100-000012000000}"/>
    <dataValidation allowBlank="1" showInputMessage="1" showErrorMessage="1" prompt="在此標題下方的欄中輸入作業 3 的分數" sqref="M6" xr:uid="{00000000-0002-0000-0100-000013000000}"/>
    <dataValidation allowBlank="1" showInputMessage="1" showErrorMessage="1" prompt="在此標題下方的欄中輸入作業 4 的分數" sqref="N6" xr:uid="{00000000-0002-0000-0100-000014000000}"/>
    <dataValidation allowBlank="1" showInputMessage="1" showErrorMessage="1" prompt="在此標題下方的欄中輸入測驗 3 的分數" sqref="O6" xr:uid="{00000000-0002-0000-0100-000015000000}"/>
    <dataValidation allowBlank="1" showInputMessage="1" showErrorMessage="1" prompt="在此標題下方的欄中輸入小考 2 的分數" sqref="P6" xr:uid="{00000000-0002-0000-0100-000016000000}"/>
    <dataValidation allowBlank="1" showInputMessage="1" showErrorMessage="1" prompt="自訂欄位標題，並在此自訂標題下方的欄中輸入資訊" sqref="Q6:U6" xr:uid="{00000000-0002-0000-0100-000017000000}"/>
  </dataValidations>
  <printOptions horizontalCentered="1"/>
  <pageMargins left="0.4" right="0.4" top="0.4" bottom="0.4" header="0.3" footer="0.3"/>
  <pageSetup paperSize="9" scale="34" fitToHeight="0" orientation="portrait" r:id="rId1"/>
  <headerFooter differentFirst="1">
    <oddFooter>Page &amp;P of &amp;N</oddFooter>
  </headerFooter>
  <ignoredErrors>
    <ignoredError sqref="D7:D9 G7:G9" emptyCellReference="1"/>
  </ignoredErrors>
  <tableParts count="2">
    <tablePart r:id="rId2"/>
    <tablePart r:id="rId3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7916E9E4-5458-4C8B-A4D5-49D6D394D5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8BF70C69-D14B-4548-A8B2-9F5027913D68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9E2FA6F-CA8B-4F40-BC45-7E9B2AB96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TM04040655</ap:Template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具名範圍</vt:lpstr>
      </vt:variant>
      <vt:variant>
        <vt:i4>6</vt:i4>
      </vt:variant>
    </vt:vector>
  </ap:HeadingPairs>
  <ap:TitlesOfParts>
    <vt:vector baseType="lpstr" size="8">
      <vt:lpstr>如何使用此活頁簿</vt:lpstr>
      <vt:lpstr>成績簿</vt:lpstr>
      <vt:lpstr>成績簿!Print_Area</vt:lpstr>
      <vt:lpstr>成績簿!Print_Titles</vt:lpstr>
      <vt:lpstr>成績GPA</vt:lpstr>
      <vt:lpstr>成績平均</vt:lpstr>
      <vt:lpstr>成績字母</vt:lpstr>
      <vt:lpstr>成績表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2022-11-23T06:47:52Z</dcterms:created>
  <dcterms:modified xsi:type="dcterms:W3CDTF">2022-12-18T10:56:32Z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