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B378D5BF-D307-4E47-AFE1-417843B85F1C}" xr6:coauthVersionLast="32" xr6:coauthVersionMax="32" xr10:uidLastSave="{00000000-0000-0000-0000-000000000000}"/>
  <bookViews>
    <workbookView xWindow="0" yWindow="0" windowWidth="20490" windowHeight="7755" xr2:uid="{00000000-000D-0000-FFFF-FFFF00000000}"/>
  </bookViews>
  <sheets>
    <sheet name="存款" sheetId="1" r:id="rId1"/>
    <sheet name="提款" sheetId="2" r:id="rId2"/>
  </sheets>
  <definedNames>
    <definedName name="_xlnm.Print_Titles" localSheetId="0">存款!$6:$6</definedName>
    <definedName name="月份">存款!$D$2</definedName>
    <definedName name="交叉分析篩選器_用途1">#N/A</definedName>
    <definedName name="交叉分析篩選器_描述">#N/A</definedName>
    <definedName name="存款_總計">存款[[#Totals],[金額]]</definedName>
    <definedName name="年份">存款!$D$4</definedName>
    <definedName name="提款_總計">支票[[#Totals],[金額]]</definedName>
    <definedName name="期末餘額">存款!$E$2</definedName>
    <definedName name="欄標題1">存款[[#Headers],[存款編號]]</definedName>
    <definedName name="欄標題2">支票[[#Headers],[類型]]</definedName>
    <definedName name="欄標題區域1..F2.1">存款!$D$1</definedName>
    <definedName name="欄標題區域2..F4.1">存款!$D$3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</x15:slicerCaches>
    </ext>
  </extLst>
</workbook>
</file>

<file path=xl/calcChain.xml><?xml version="1.0" encoding="utf-8"?>
<calcChain xmlns="http://schemas.openxmlformats.org/spreadsheetml/2006/main">
  <c r="D4" i="1" l="1"/>
  <c r="D11" i="1"/>
  <c r="D2" i="1"/>
  <c r="C3" i="2" l="1"/>
  <c r="C4" i="2"/>
  <c r="C5" i="2"/>
  <c r="C6" i="2"/>
  <c r="C7" i="2"/>
  <c r="C7" i="1"/>
  <c r="C8" i="1"/>
  <c r="C9" i="1"/>
  <c r="C10" i="1"/>
  <c r="D8" i="2" l="1"/>
  <c r="F4" i="1" s="1"/>
  <c r="B7" i="1" l="1"/>
  <c r="B8" i="1"/>
  <c r="B9" i="1"/>
  <c r="B10" i="1"/>
  <c r="F2" i="1" l="1"/>
  <c r="E4" i="1"/>
</calcChain>
</file>

<file path=xl/sharedStrings.xml><?xml version="1.0" encoding="utf-8"?>
<sst xmlns="http://schemas.openxmlformats.org/spreadsheetml/2006/main" count="44" uniqueCount="32">
  <si>
    <t>存款</t>
  </si>
  <si>
    <t>存款編號</t>
  </si>
  <si>
    <t>總計</t>
  </si>
  <si>
    <t>日期</t>
  </si>
  <si>
    <t>月份</t>
  </si>
  <si>
    <t>年份</t>
  </si>
  <si>
    <t>金額</t>
  </si>
  <si>
    <t>前期餘額</t>
  </si>
  <si>
    <t>期末餘額</t>
  </si>
  <si>
    <t>描述</t>
  </si>
  <si>
    <t>工作 1，支票 1</t>
  </si>
  <si>
    <t>工作 2，支票 1</t>
  </si>
  <si>
    <t>工作 1，支票 2</t>
  </si>
  <si>
    <t>工作 2，支票 2</t>
  </si>
  <si>
    <t>總計存款金額</t>
  </si>
  <si>
    <t>總計提款金額</t>
  </si>
  <si>
    <t>對帳</t>
  </si>
  <si>
    <t>是</t>
  </si>
  <si>
    <t>提款</t>
  </si>
  <si>
    <t>類型</t>
  </si>
  <si>
    <t>支票 1001</t>
  </si>
  <si>
    <t>支票 1002</t>
  </si>
  <si>
    <t>支票 1003</t>
  </si>
  <si>
    <t>簽帳</t>
  </si>
  <si>
    <t>ATM</t>
  </si>
  <si>
    <t>用途</t>
  </si>
  <si>
    <t>電費</t>
  </si>
  <si>
    <t>水費/污水下水道使用費/垃圾處理費</t>
  </si>
  <si>
    <t>貸款</t>
  </si>
  <si>
    <t>雜貨</t>
  </si>
  <si>
    <t>現金</t>
  </si>
  <si>
    <t>銀行
月結單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</si>
</sst>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7" formatCode="0_);\(0\)"/>
    <numFmt numFmtId="178" formatCode="&quot;NT$&quot;#,##0.00"/>
    <numFmt numFmtId="180" formatCode="[$-F800]dddd\,\ mmmm\ dd\,\ yyyy"/>
  </numFmts>
  <fonts count="9" x14ac:knownFonts="1">
    <font>
      <sz val="11"/>
      <color theme="1"/>
      <name val="Microsoft JhengHei UI"/>
      <family val="2"/>
      <charset val="136"/>
    </font>
    <font>
      <sz val="9"/>
      <name val="細明體"/>
      <family val="3"/>
      <charset val="136"/>
      <scheme val="minor"/>
    </font>
    <font>
      <sz val="25"/>
      <color theme="1" tint="0.34998626667073579"/>
      <name val="Microsoft JhengHei UI"/>
      <family val="2"/>
      <charset val="136"/>
    </font>
    <font>
      <sz val="11"/>
      <color theme="1" tint="0.34998626667073579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b/>
      <sz val="15"/>
      <color theme="1" tint="0.34998626667073579"/>
      <name val="Microsoft JhengHei UI"/>
      <family val="2"/>
      <charset val="136"/>
    </font>
    <font>
      <sz val="18"/>
      <color theme="4" tint="-0.24994659260841701"/>
      <name val="Microsoft JhengHei UI"/>
      <family val="2"/>
      <charset val="136"/>
    </font>
    <font>
      <sz val="18"/>
      <color theme="5"/>
      <name val="Microsoft JhengHei UI"/>
      <family val="2"/>
      <charset val="136"/>
    </font>
    <font>
      <sz val="10"/>
      <color theme="1"/>
      <name val="Microsoft JhengHei UI"/>
      <family val="2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medium">
        <color theme="6"/>
      </bottom>
      <diagonal/>
    </border>
    <border>
      <left style="thick">
        <color theme="0"/>
      </left>
      <right style="thick">
        <color theme="0"/>
      </right>
      <top/>
      <bottom style="medium">
        <color theme="4"/>
      </bottom>
      <diagonal/>
    </border>
    <border>
      <left style="thick">
        <color theme="0"/>
      </left>
      <right style="thick">
        <color theme="0"/>
      </right>
      <top/>
      <bottom style="medium">
        <color theme="5"/>
      </bottom>
      <diagonal/>
    </border>
  </borders>
  <cellStyleXfs count="12">
    <xf numFmtId="0" fontId="0" fillId="0" borderId="0">
      <alignment horizontal="left" vertical="center" wrapText="1" indent="1"/>
    </xf>
    <xf numFmtId="0" fontId="6" fillId="0" borderId="0"/>
    <xf numFmtId="0" fontId="3" fillId="0" borderId="1" applyNumberFormat="0" applyFill="0" applyProtection="0"/>
    <xf numFmtId="0" fontId="7" fillId="0" borderId="0"/>
    <xf numFmtId="0" fontId="2" fillId="0" borderId="0" applyNumberFormat="0" applyFill="0" applyBorder="0" applyAlignment="0" applyProtection="0"/>
    <xf numFmtId="178" fontId="4" fillId="0" borderId="0" applyFont="0" applyFill="0" applyBorder="0" applyProtection="0">
      <alignment horizontal="left" vertical="top"/>
    </xf>
    <xf numFmtId="178" fontId="8" fillId="0" borderId="0" applyFont="0" applyFill="0" applyBorder="0" applyProtection="0">
      <alignment horizontal="left" vertical="center" indent="1"/>
    </xf>
    <xf numFmtId="0" fontId="3" fillId="0" borderId="2" applyNumberFormat="0" applyFill="0" applyProtection="0"/>
    <xf numFmtId="0" fontId="3" fillId="0" borderId="3"/>
    <xf numFmtId="0" fontId="5" fillId="0" borderId="0">
      <alignment horizontal="left" vertical="top"/>
    </xf>
    <xf numFmtId="180" fontId="4" fillId="0" borderId="0" applyFont="0" applyFill="0" applyBorder="0">
      <alignment horizontal="left" vertical="center" wrapText="1" indent="1"/>
    </xf>
    <xf numFmtId="177" fontId="4" fillId="0" borderId="0" applyFont="0" applyFill="0" applyBorder="0" applyProtection="0">
      <alignment horizontal="left" vertical="center" indent="1"/>
    </xf>
  </cellStyleXfs>
  <cellXfs count="22"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7" fillId="0" borderId="0" xfId="3"/>
    <xf numFmtId="180" fontId="0" fillId="0" borderId="0" xfId="10" applyFont="1">
      <alignment horizontal="left" vertical="center" wrapText="1" indent="1"/>
    </xf>
    <xf numFmtId="178" fontId="0" fillId="0" borderId="0" xfId="6" applyFont="1">
      <alignment horizontal="left" vertical="center" indent="1"/>
    </xf>
    <xf numFmtId="0" fontId="2" fillId="0" borderId="0" xfId="4" applyFont="1" applyBorder="1" applyAlignment="1">
      <alignment horizontal="left" vertical="center" wrapText="1"/>
    </xf>
    <xf numFmtId="0" fontId="3" fillId="0" borderId="1" xfId="2" applyFont="1"/>
    <xf numFmtId="0" fontId="3" fillId="0" borderId="2" xfId="7" applyFont="1"/>
    <xf numFmtId="0" fontId="4" fillId="0" borderId="0" xfId="0" applyFont="1">
      <alignment horizontal="left" vertical="center" wrapText="1" indent="1"/>
    </xf>
    <xf numFmtId="0" fontId="5" fillId="0" borderId="0" xfId="9" applyFont="1">
      <alignment horizontal="left" vertical="top"/>
    </xf>
    <xf numFmtId="178" fontId="5" fillId="0" borderId="0" xfId="5" applyFont="1">
      <alignment horizontal="left" vertical="top"/>
    </xf>
    <xf numFmtId="0" fontId="3" fillId="0" borderId="1" xfId="2" applyFont="1" applyBorder="1"/>
    <xf numFmtId="0" fontId="3" fillId="0" borderId="3" xfId="8" applyFont="1"/>
    <xf numFmtId="0" fontId="6" fillId="0" borderId="0" xfId="1" applyFont="1"/>
    <xf numFmtId="0" fontId="4" fillId="0" borderId="0" xfId="0" applyFont="1" applyFill="1" applyBorder="1" applyAlignment="1">
      <alignment horizontal="left" vertical="center" indent="1"/>
    </xf>
    <xf numFmtId="177" fontId="4" fillId="0" borderId="0" xfId="11" applyFont="1">
      <alignment horizontal="left" vertical="center" indent="1"/>
    </xf>
    <xf numFmtId="180" fontId="4" fillId="0" borderId="0" xfId="10" applyFont="1">
      <alignment horizontal="left" vertical="center" wrapText="1" indent="1"/>
    </xf>
    <xf numFmtId="178" fontId="4" fillId="0" borderId="0" xfId="6" applyFo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left" vertical="center" indent="1"/>
    </xf>
    <xf numFmtId="178" fontId="0" fillId="0" borderId="0" xfId="0" applyNumberFormat="1" applyFont="1" applyFill="1" applyBorder="1" applyAlignment="1">
      <alignment horizontal="left" vertical="center" indent="1"/>
    </xf>
  </cellXfs>
  <cellStyles count="12">
    <cellStyle name="一般" xfId="0" builtinId="0" customBuiltin="1"/>
    <cellStyle name="千分位" xfId="11" builtinId="3" customBuiltin="1"/>
    <cellStyle name="日期" xfId="10" xr:uid="{00000000-0005-0000-0000-000003000000}"/>
    <cellStyle name="月份和年份" xfId="9" xr:uid="{00000000-0005-0000-0000-000008000000}"/>
    <cellStyle name="貨幣" xfId="5" builtinId="4" customBuiltin="1"/>
    <cellStyle name="貨幣 [0]" xfId="6" builtinId="7" customBuiltin="1"/>
    <cellStyle name="標題" xfId="4" builtinId="15" customBuiltin="1"/>
    <cellStyle name="標題 1" xfId="1" builtinId="16" customBuiltin="1"/>
    <cellStyle name="標題 2" xfId="3" builtinId="17" customBuiltin="1"/>
    <cellStyle name="標題 3" xfId="2" builtinId="18" customBuiltin="1"/>
    <cellStyle name="標題 4" xfId="7" builtinId="19" customBuiltin="1"/>
    <cellStyle name="總計提款金額" xfId="8" xr:uid="{00000000-0005-0000-0000-00000B00000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78" formatCode="&quot;NT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1"/>
        <name val="Microsoft JhengHei UI"/>
        <family val="2"/>
        <charset val="136"/>
      </font>
      <border>
        <bottom style="thin">
          <color theme="5"/>
        </bottom>
        <vertical/>
        <horizontal/>
      </border>
    </dxf>
    <dxf>
      <font>
        <color theme="1"/>
        <name val="Microsoft JhengHei UI"/>
        <family val="2"/>
        <charset val="136"/>
        <scheme val="none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1"/>
        <name val="Microsoft JhengHei UI"/>
        <family val="2"/>
        <charset val="136"/>
        <scheme val="none"/>
      </font>
      <border>
        <bottom style="thin">
          <color theme="4"/>
        </bottom>
        <vertical/>
        <horizontal/>
      </border>
    </dxf>
    <dxf>
      <font>
        <color theme="1"/>
        <name val="Microsoft JhengHei UI"/>
        <family val="2"/>
        <charset val="136"/>
        <scheme val="none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8" formatCode="&quot;NT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 tint="-0.24994659260841701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89013336588644"/>
          <bgColor theme="5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92065187536243"/>
          <bgColor theme="4" tint="-0.2499465926084170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</dxfs>
  <tableStyles count="5" defaultTableStyle="TableStyleMedium2" defaultPivotStyle="PivotStyleMedium2">
    <tableStyle name="每月銀行對帳單" pivot="0" table="0" count="10" xr9:uid="{00000000-0011-0000-FFFF-FFFF00000000}">
      <tableStyleElement type="wholeTable" dxfId="4"/>
      <tableStyleElement type="headerRow" dxfId="3"/>
    </tableStyle>
    <tableStyle name="每月銀行對帳單 - 存款" pivot="0" count="3" xr9:uid="{00000000-0011-0000-FFFF-FFFF01000000}">
      <tableStyleElement type="wholeTable" dxfId="22"/>
      <tableStyleElement type="headerRow" dxfId="21"/>
      <tableStyleElement type="totalRow" dxfId="20"/>
    </tableStyle>
    <tableStyle name="每月銀行對帳單 - 提款" pivot="0" count="3" xr9:uid="{00000000-0011-0000-FFFF-FFFF02000000}">
      <tableStyleElement type="wholeTable" dxfId="19"/>
      <tableStyleElement type="headerRow" dxfId="18"/>
      <tableStyleElement type="totalRow" dxfId="17"/>
    </tableStyle>
    <tableStyle name="每月銀行對帳單_2" pivot="0" table="0" count="10" xr9:uid="{00000000-0011-0000-FFFF-FFFF03000000}">
      <tableStyleElement type="wholeTable" dxfId="6"/>
      <tableStyleElement type="headerRow" dxfId="5"/>
    </tableStyle>
    <tableStyle name="每月銀行對帳單_2 2" pivot="0" table="0" count="10" xr9:uid="{00000000-0011-0000-FFFF-FFFF04000000}">
      <tableStyleElement type="wholeTable" dxfId="16"/>
      <tableStyleElement type="headerRow" dxfId="15"/>
    </tableStyle>
  </tableStyles>
  <extLst>
    <ext xmlns:x14="http://schemas.microsoft.com/office/spreadsheetml/2009/9/main" uri="{46F421CA-312F-682f-3DD2-61675219B42D}">
      <x14:dxfs count="48"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  <name val="Microsoft JhengHei UI"/>
            <family val="2"/>
            <charset val="136"/>
            <scheme val="none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  <name val="Microsoft JhengHei UI"/>
            <family val="2"/>
            <charset val="136"/>
            <scheme val="none"/>
          </font>
          <fill>
            <patternFill patternType="solid">
              <fgColor theme="5"/>
              <bgColor theme="5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  <name val="Microsoft JhengHei UI"/>
            <family val="2"/>
            <charset val="136"/>
            <scheme val="none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  <name val="Microsoft JhengHei UI"/>
            <family val="2"/>
            <charset val="136"/>
            <scheme val="none"/>
          </font>
          <fill>
            <patternFill patternType="solid">
              <fgColor theme="4" tint="0.59999389629810485"/>
              <bgColor theme="4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  <name val="Microsoft JhengHei UI"/>
            <family val="2"/>
            <charset val="136"/>
            <scheme val="none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  <name val="Microsoft JhengHei UI"/>
            <family val="2"/>
            <charset val="136"/>
            <scheme val="none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rgb="FFC0C0C0"/>
              <bgColor theme="4" tint="-0.24994659260841701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  <name val="Microsoft JhengHei UI"/>
            <family val="2"/>
            <charset val="136"/>
            <scheme val="none"/>
          </font>
          <fill>
            <patternFill patternType="solid">
              <fgColor theme="4" tint="0.59999389629810485"/>
              <bgColor theme="4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  <name val="Microsoft JhengHei UI"/>
            <family val="2"/>
            <charset val="136"/>
            <scheme val="none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  <name val="Microsoft JhengHei UI"/>
            <family val="2"/>
            <charset val="136"/>
            <scheme val="none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rgb="FFC0C0C0"/>
              <bgColor theme="4" tint="-0.24994659260841701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4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4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4" tint="-0.24994659260841701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每月銀行對帳單">
        <x14:slicerStyle name="每月銀行對帳單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  <x14:slicerStyle name="每月銀行對帳單_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每月銀行對帳單_2 2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6</xdr:row>
      <xdr:rowOff>19051</xdr:rowOff>
    </xdr:from>
    <xdr:to>
      <xdr:col>7</xdr:col>
      <xdr:colOff>1895475</xdr:colOff>
      <xdr:row>9</xdr:row>
      <xdr:rowOff>323850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描述" descr="存款交叉分析篩選器可讓您依照描述篩選存款項目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描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05750" y="2686051"/>
              <a:ext cx="1828800" cy="14477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zh-tw" sz="1100"/>
                <a:t>這個圖形表示表格交叉分析篩選器。Excel 或更新版本支援表格交叉分析篩選器。
如果圖形在舊版的 Excel 中進行修改，或者活頁簿是以 Excel 2007 或較舊版本儲存，則無法使用交叉分析篩選器。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</xdr:row>
      <xdr:rowOff>19050</xdr:rowOff>
    </xdr:from>
    <xdr:to>
      <xdr:col>7</xdr:col>
      <xdr:colOff>1895475</xdr:colOff>
      <xdr:row>5</xdr:row>
      <xdr:rowOff>320802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用途 1" descr="提款交叉分析篩選器可讓您依照提款用途篩選提款項目">
              <a:extLst>
                <a:ext uri="{FF2B5EF4-FFF2-40B4-BE49-F238E27FC236}">
                  <a16:creationId xmlns:a16="http://schemas.microsoft.com/office/drawing/2014/main" id="{3F01FCF7-F26F-41B6-B277-8E5E21EECEC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用途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05750" y="971550"/>
              <a:ext cx="1828800" cy="144475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zh-tw" sz="1100"/>
                <a:t>這個圖形表示表格交叉分析篩選器。Excel 或更新版本支援表格交叉分析篩選器。
如果圖形在舊版的 Excel 中進行修改，或者活頁簿是以 Excel 2007 或較舊版本儲存，則無法使用交叉分析篩選器。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交叉分析篩選器_描述" xr10:uid="{00000000-0013-0000-FFFF-FFFF01000000}" sourceName="描述">
  <extLst>
    <x:ext xmlns:x15="http://schemas.microsoft.com/office/spreadsheetml/2010/11/main" uri="{2F2917AC-EB37-4324-AD4E-5DD8C200BD13}">
      <x15:tableSlicerCache tableId="2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交叉分析篩選器_用途1" xr10:uid="{00000000-0013-0000-FFFF-FFFF02000000}" sourceName="用途">
  <extLst>
    <x:ext xmlns:x15="http://schemas.microsoft.com/office/spreadsheetml/2010/11/main" uri="{2F2917AC-EB37-4324-AD4E-5DD8C200BD13}">
      <x15:tableSlicerCache tableId="3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描述" xr10:uid="{00000000-0014-0000-FFFF-FFFF01000000}" cache="交叉分析篩選器_描述" caption="描述篩選器" style="每月銀行對帳單_2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用途 1" xr10:uid="{00000000-0014-0000-FFFF-FFFF02000000}" cache="交叉分析篩選器_用途1" caption="用途篩選器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存款" displayName="存款" ref="B6:F11" totalsRowCount="1" headerRowDxfId="14" dataDxfId="12" totalsRowDxfId="13">
  <autoFilter ref="B6:F10" xr:uid="{00000000-0009-0000-0100-000002000000}"/>
  <tableColumns count="5">
    <tableColumn id="4" xr3:uid="{00000000-0010-0000-0000-000004000000}" name="存款編號" totalsRowLabel="總計" dataDxfId="11" totalsRowDxfId="10" dataCellStyle="千分位">
      <calculatedColumnFormula>ROW()-ROW(存款[[#Headers],[存款編號]])</calculatedColumnFormula>
    </tableColumn>
    <tableColumn id="1" xr3:uid="{00000000-0010-0000-0000-000001000000}" name="日期" dataDxfId="9" dataCellStyle="日期"/>
    <tableColumn id="2" xr3:uid="{00000000-0010-0000-0000-000002000000}" name="金額" totalsRowFunction="sum" dataDxfId="8" totalsRowDxfId="7" dataCellStyle="貨幣 [0]"/>
    <tableColumn id="3" xr3:uid="{00000000-0010-0000-0000-000003000000}" name="描述" dataCellStyle="一般"/>
    <tableColumn id="5" xr3:uid="{00000000-0010-0000-0000-000005000000}" name="對帳" dataCellStyle="一般"/>
  </tableColumns>
  <tableStyleInfo name="每月銀行對帳單 - 存款" showFirstColumn="0" showLastColumn="0" showRowStripes="0" showColumnStripes="0"/>
  <extLst>
    <ext xmlns:x14="http://schemas.microsoft.com/office/spreadsheetml/2009/9/main" uri="{504A1905-F514-4f6f-8877-14C23A59335A}">
      <x14:table altTextSummary="請在此表格中輸入存款編號、日期、金額、描述和對帳狀態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支票" displayName="支票" ref="B2:F8" totalsRowCount="1">
  <autoFilter ref="B2:F7" xr:uid="{00000000-0009-0000-0100-000003000000}"/>
  <tableColumns count="5">
    <tableColumn id="1" xr3:uid="{00000000-0010-0000-0100-000001000000}" name="類型" totalsRowLabel="總計" totalsRowDxfId="2"/>
    <tableColumn id="2" xr3:uid="{00000000-0010-0000-0100-000002000000}" name="日期" totalsRowDxfId="1" dataCellStyle="日期"/>
    <tableColumn id="3" xr3:uid="{00000000-0010-0000-0100-000003000000}" name="金額" totalsRowFunction="sum" totalsRowDxfId="0" dataCellStyle="貨幣 [0]"/>
    <tableColumn id="4" xr3:uid="{00000000-0010-0000-0100-000004000000}" name="用途" dataCellStyle="一般"/>
    <tableColumn id="5" xr3:uid="{00000000-0010-0000-0100-000005000000}" name="對帳" dataCellStyle="一般"/>
  </tableColumns>
  <tableStyleInfo name="每月銀行對帳單 - 提款" showFirstColumn="0" showLastColumn="0" showRowStripes="0" showColumnStripes="0"/>
  <extLst>
    <ext xmlns:x14="http://schemas.microsoft.com/office/spreadsheetml/2009/9/main" uri="{504A1905-F514-4f6f-8877-14C23A59335A}">
      <x14:table altTextSummary="請在此表格中輸入提款類型、日期、金額、用途和對帳狀態"/>
    </ext>
  </extLst>
</table>
</file>

<file path=xl/theme/theme1.xml><?xml version="1.0" encoding="utf-8"?>
<a:theme xmlns:a="http://schemas.openxmlformats.org/drawingml/2006/main" name="Monthly Bank Reconciliation">
  <a:themeElements>
    <a:clrScheme name="Monthly bank Reconciliation">
      <a:dk1>
        <a:srgbClr val="000000"/>
      </a:dk1>
      <a:lt1>
        <a:srgbClr val="FFFFFF"/>
      </a:lt1>
      <a:dk2>
        <a:srgbClr val="38300D"/>
      </a:dk2>
      <a:lt2>
        <a:srgbClr val="F7F4F0"/>
      </a:lt2>
      <a:accent1>
        <a:srgbClr val="38A657"/>
      </a:accent1>
      <a:accent2>
        <a:srgbClr val="3A6E8C"/>
      </a:accent2>
      <a:accent3>
        <a:srgbClr val="F16522"/>
      </a:accent3>
      <a:accent4>
        <a:srgbClr val="7F52AA"/>
      </a:accent4>
      <a:accent5>
        <a:srgbClr val="EFC516"/>
      </a:accent5>
      <a:accent6>
        <a:srgbClr val="A51E2B"/>
      </a:accent6>
      <a:hlink>
        <a:srgbClr val="0D707D"/>
      </a:hlink>
      <a:folHlink>
        <a:srgbClr val="7F52AA"/>
      </a:folHlink>
    </a:clrScheme>
    <a:fontScheme name="Monthly Bank Reconciliation">
      <a:majorFont>
        <a:latin typeface="Euphem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F11"/>
  <sheetViews>
    <sheetView showGridLines="0" tabSelected="1" workbookViewId="0"/>
  </sheetViews>
  <sheetFormatPr defaultRowHeight="30" customHeight="1" x14ac:dyDescent="0.25"/>
  <cols>
    <col min="1" max="1" width="2.109375" style="9" customWidth="1"/>
    <col min="2" max="2" width="17.77734375" style="9" customWidth="1"/>
    <col min="3" max="3" width="18" style="9" customWidth="1"/>
    <col min="4" max="4" width="21" style="9" customWidth="1"/>
    <col min="5" max="5" width="21.88671875" style="9" customWidth="1"/>
    <col min="6" max="6" width="21" style="9" customWidth="1"/>
    <col min="7" max="7" width="2.77734375" style="9" customWidth="1"/>
    <col min="8" max="8" width="22.77734375" style="9" customWidth="1"/>
    <col min="9" max="9" width="2.33203125" style="9" customWidth="1"/>
    <col min="10" max="16384" width="8.88671875" style="9"/>
  </cols>
  <sheetData>
    <row r="1" spans="2:6" ht="45" customHeight="1" thickBot="1" x14ac:dyDescent="0.3">
      <c r="B1" s="6" t="s">
        <v>31</v>
      </c>
      <c r="C1" s="6"/>
      <c r="D1" s="7" t="s">
        <v>4</v>
      </c>
      <c r="E1" s="7" t="s">
        <v>7</v>
      </c>
      <c r="F1" s="8" t="s">
        <v>14</v>
      </c>
    </row>
    <row r="2" spans="2:6" ht="30" customHeight="1" x14ac:dyDescent="0.25">
      <c r="B2" s="6"/>
      <c r="C2" s="6"/>
      <c r="D2" s="10" t="str">
        <f ca="1">UPPER(TEXT(TODAY(),"m"&amp;"月"))</f>
        <v>5月</v>
      </c>
      <c r="E2" s="11">
        <v>2525.54</v>
      </c>
      <c r="F2" s="11">
        <f>存款_總計</f>
        <v>5400</v>
      </c>
    </row>
    <row r="3" spans="2:6" ht="30" customHeight="1" thickBot="1" x14ac:dyDescent="0.3">
      <c r="B3" s="6"/>
      <c r="C3" s="6"/>
      <c r="D3" s="12" t="s">
        <v>5</v>
      </c>
      <c r="E3" s="12" t="s">
        <v>8</v>
      </c>
      <c r="F3" s="13" t="s">
        <v>15</v>
      </c>
    </row>
    <row r="4" spans="2:6" ht="30" customHeight="1" x14ac:dyDescent="0.25">
      <c r="B4" s="6"/>
      <c r="C4" s="6"/>
      <c r="D4" s="10">
        <f ca="1">YEAR(TODAY())</f>
        <v>2018</v>
      </c>
      <c r="E4" s="11">
        <f>IFERROR(期末餘額+存款_總計-提款_總計, "")</f>
        <v>6550.54</v>
      </c>
      <c r="F4" s="11">
        <f>提款_總計</f>
        <v>1375</v>
      </c>
    </row>
    <row r="5" spans="2:6" ht="45" customHeight="1" x14ac:dyDescent="0.35">
      <c r="B5" s="14" t="s">
        <v>0</v>
      </c>
    </row>
    <row r="6" spans="2:6" ht="30" customHeight="1" x14ac:dyDescent="0.25">
      <c r="B6" s="15" t="s">
        <v>1</v>
      </c>
      <c r="C6" s="15" t="s">
        <v>3</v>
      </c>
      <c r="D6" s="15" t="s">
        <v>6</v>
      </c>
      <c r="E6" s="15" t="s">
        <v>9</v>
      </c>
      <c r="F6" s="15" t="s">
        <v>16</v>
      </c>
    </row>
    <row r="7" spans="2:6" ht="30" customHeight="1" x14ac:dyDescent="0.25">
      <c r="B7" s="16">
        <f>ROW()-ROW(存款[[#Headers],[存款編號]])</f>
        <v>1</v>
      </c>
      <c r="C7" s="17">
        <f ca="1">TODAY()-15</f>
        <v>43220</v>
      </c>
      <c r="D7" s="18">
        <v>1500</v>
      </c>
      <c r="E7" t="s">
        <v>10</v>
      </c>
      <c r="F7" t="s">
        <v>17</v>
      </c>
    </row>
    <row r="8" spans="2:6" ht="30" customHeight="1" x14ac:dyDescent="0.25">
      <c r="B8" s="16">
        <f>ROW()-ROW(存款[[#Headers],[存款編號]])</f>
        <v>2</v>
      </c>
      <c r="C8" s="17">
        <f ca="1">TODAY()-10</f>
        <v>43225</v>
      </c>
      <c r="D8" s="18">
        <v>1200</v>
      </c>
      <c r="E8" t="s">
        <v>11</v>
      </c>
      <c r="F8" t="s">
        <v>17</v>
      </c>
    </row>
    <row r="9" spans="2:6" ht="30" customHeight="1" x14ac:dyDescent="0.25">
      <c r="B9" s="16">
        <f>ROW()-ROW(存款[[#Headers],[存款編號]])</f>
        <v>3</v>
      </c>
      <c r="C9" s="17">
        <f ca="1">TODAY()-5</f>
        <v>43230</v>
      </c>
      <c r="D9" s="18">
        <v>1500</v>
      </c>
      <c r="E9" t="s">
        <v>12</v>
      </c>
      <c r="F9" t="s">
        <v>17</v>
      </c>
    </row>
    <row r="10" spans="2:6" ht="30" customHeight="1" x14ac:dyDescent="0.25">
      <c r="B10" s="16">
        <f>ROW()-ROW(存款[[#Headers],[存款編號]])</f>
        <v>4</v>
      </c>
      <c r="C10" s="17">
        <f ca="1">TODAY()</f>
        <v>43235</v>
      </c>
      <c r="D10" s="18">
        <v>1200</v>
      </c>
      <c r="E10" t="s">
        <v>13</v>
      </c>
      <c r="F10" t="s">
        <v>17</v>
      </c>
    </row>
    <row r="11" spans="2:6" ht="30" customHeight="1" x14ac:dyDescent="0.25">
      <c r="B11" s="15" t="s">
        <v>2</v>
      </c>
      <c r="C11" s="19"/>
      <c r="D11" s="20">
        <f>SUBTOTAL(109,存款[金額])</f>
        <v>5400</v>
      </c>
      <c r="E11" s="19"/>
      <c r="F11" s="19"/>
    </row>
  </sheetData>
  <mergeCells count="1">
    <mergeCell ref="B1:C4"/>
  </mergeCells>
  <phoneticPr fontId="1" type="noConversion"/>
  <conditionalFormatting sqref="D7:D10">
    <cfRule type="dataBar" priority="12">
      <dataBar>
        <cfvo type="min"/>
        <cfvo type="max"/>
        <color theme="4" tint="-0.499984740745262"/>
      </dataBar>
      <extLst>
        <ext xmlns:x14="http://schemas.microsoft.com/office/spreadsheetml/2009/9/main" uri="{B025F937-C7B1-47D3-B67F-A62EFF666E3E}">
          <x14:id>{DFAB242C-6506-4613-AF01-D0956E78CD1F}</x14:id>
        </ext>
      </extLst>
    </cfRule>
  </conditionalFormatting>
  <dataValidations count="22">
    <dataValidation type="list" errorStyle="warning" allowBlank="1" showInputMessage="1" showErrorMessage="1" error="請從清單中選取 [是] 或 [否]。選取 [取消]，然後按 ALT+向下鍵以開啟下拉式清單，再按 ENTER 來選取" sqref="F7:F10" xr:uid="{00000000-0002-0000-0000-000000000000}">
      <formula1>"是,否"</formula1>
    </dataValidation>
    <dataValidation allowBlank="1" showInputMessage="1" showErrorMessage="1" prompt="您可以使用此活頁簿來建立每月銀行對帳單。請輸入存款和提款。此工作表中會自動計算總計存款金額、總計提款金額和餘額" sqref="A1" xr:uid="{00000000-0002-0000-0000-000001000000}"/>
    <dataValidation allowBlank="1" showInputMessage="1" showErrorMessage="1" prompt="此儲存格為本工作表的標題。請在右側儲存格中輸入月份、年份和前期餘額" sqref="B1:C4" xr:uid="{00000000-0002-0000-0000-000002000000}"/>
    <dataValidation allowBlank="1" showInputMessage="1" showErrorMessage="1" prompt="請在下方表格中輸入存款明細。您可以使用儲存格 H7 中的交叉分析篩選器來依照描述篩選提款" sqref="B5" xr:uid="{00000000-0002-0000-0000-000003000000}"/>
    <dataValidation allowBlank="1" showInputMessage="1" showErrorMessage="1" prompt="請在下方儲存格中輸入月份" sqref="D1" xr:uid="{00000000-0002-0000-0000-000004000000}"/>
    <dataValidation allowBlank="1" showInputMessage="1" showErrorMessage="1" prompt="請在此儲存格中輸入月份" sqref="D2" xr:uid="{00000000-0002-0000-0000-000005000000}"/>
    <dataValidation allowBlank="1" showInputMessage="1" showErrorMessage="1" prompt="請在下方儲存格中輸入年份" sqref="D3" xr:uid="{00000000-0002-0000-0000-000006000000}"/>
    <dataValidation allowBlank="1" showInputMessage="1" showErrorMessage="1" prompt="請在此儲存格中輸入年份" sqref="D4" xr:uid="{00000000-0002-0000-0000-000007000000}"/>
    <dataValidation allowBlank="1" showInputMessage="1" showErrorMessage="1" prompt="請在下方儲存格中輸入前期餘額" sqref="E1" xr:uid="{00000000-0002-0000-0000-000008000000}"/>
    <dataValidation allowBlank="1" showInputMessage="1" showErrorMessage="1" prompt="請在此儲存格中輸入前期餘額" sqref="E2" xr:uid="{00000000-0002-0000-0000-000009000000}"/>
    <dataValidation allowBlank="1" showInputMessage="1" showErrorMessage="1" prompt="下方儲存格會自動計算期末餘額" sqref="E3" xr:uid="{00000000-0002-0000-0000-00000A000000}"/>
    <dataValidation allowBlank="1" showInputMessage="1" showErrorMessage="1" prompt="此儲存格會自動計算期末餘額" sqref="E4" xr:uid="{00000000-0002-0000-0000-00000B000000}"/>
    <dataValidation allowBlank="1" showInputMessage="1" showErrorMessage="1" prompt="下方儲存格會自動計算總計存款金額" sqref="F1" xr:uid="{00000000-0002-0000-0000-00000C000000}"/>
    <dataValidation allowBlank="1" showInputMessage="1" showErrorMessage="1" prompt="此儲存格會自動計算總計存款金額" sqref="F2" xr:uid="{00000000-0002-0000-0000-00000D000000}"/>
    <dataValidation allowBlank="1" showInputMessage="1" showErrorMessage="1" prompt="下方儲存格會自動計算總計提款金額" sqref="F3" xr:uid="{00000000-0002-0000-0000-00000E000000}"/>
    <dataValidation allowBlank="1" showInputMessage="1" showErrorMessage="1" prompt="此儲存格會自動計算總計提款金額" sqref="F4" xr:uid="{00000000-0002-0000-0000-00000F000000}"/>
    <dataValidation allowBlank="1" showInputMessage="1" showErrorMessage="1" prompt="請在此標題下方的欄中輸入存款編號。您可以使用標題篩選來尋找特定項目" sqref="B6" xr:uid="{00000000-0002-0000-0000-000010000000}"/>
    <dataValidation allowBlank="1" showInputMessage="1" showErrorMessage="1" prompt="請在此欄中選取 [是] 或 [否] 來標記對帳項目。按 ALT+向下鍵以開啟下拉式清單，然後按 ENTER 來選取" sqref="F6" xr:uid="{00000000-0002-0000-0000-000011000000}"/>
    <dataValidation allowBlank="1" showInputMessage="1" showErrorMessage="1" prompt="請在此標題下方的欄中輸入日期" sqref="C6" xr:uid="{00000000-0002-0000-0000-000012000000}"/>
    <dataValidation allowBlank="1" showInputMessage="1" showErrorMessage="1" prompt="在此標題下方的欄中輸入金額" sqref="D6" xr:uid="{00000000-0002-0000-0000-000013000000}"/>
    <dataValidation allowBlank="1" showInputMessage="1" showErrorMessage="1" prompt="在此標題下方的欄中輸入描述" sqref="E6" xr:uid="{00000000-0002-0000-0000-000014000000}"/>
    <dataValidation allowBlank="1" showInputMessage="1" showErrorMessage="1" prompt="此儲存格為存款交叉分析篩選器，可讓您依照描述篩選存款項目" sqref="H7" xr:uid="{00000000-0002-0000-0000-000015000000}"/>
  </dataValidations>
  <printOptions horizontalCentered="1"/>
  <pageMargins left="0.4" right="0.4" top="0.4" bottom="0.4" header="0.5" footer="0.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AB242C-6506-4613-AF01-D0956E78CD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D7:D10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F8"/>
  <sheetViews>
    <sheetView showGridLines="0" workbookViewId="0"/>
  </sheetViews>
  <sheetFormatPr defaultRowHeight="30" customHeight="1" x14ac:dyDescent="0.25"/>
  <cols>
    <col min="1" max="1" width="2.109375" customWidth="1"/>
    <col min="2" max="2" width="17.77734375" customWidth="1"/>
    <col min="3" max="3" width="18" customWidth="1"/>
    <col min="4" max="4" width="21" customWidth="1"/>
    <col min="5" max="5" width="21.88671875" customWidth="1"/>
    <col min="6" max="6" width="21" customWidth="1"/>
    <col min="7" max="7" width="2.77734375" customWidth="1"/>
    <col min="8" max="8" width="22.77734375" customWidth="1"/>
    <col min="9" max="9" width="2.33203125" customWidth="1"/>
  </cols>
  <sheetData>
    <row r="1" spans="2:6" ht="45" customHeight="1" x14ac:dyDescent="0.35">
      <c r="B1" s="3" t="s">
        <v>18</v>
      </c>
    </row>
    <row r="2" spans="2:6" ht="30" customHeight="1" x14ac:dyDescent="0.25">
      <c r="B2" s="1" t="s">
        <v>19</v>
      </c>
      <c r="C2" s="1" t="s">
        <v>3</v>
      </c>
      <c r="D2" s="1" t="s">
        <v>6</v>
      </c>
      <c r="E2" s="1" t="s">
        <v>25</v>
      </c>
      <c r="F2" s="1" t="s">
        <v>16</v>
      </c>
    </row>
    <row r="3" spans="2:6" ht="30" customHeight="1" x14ac:dyDescent="0.25">
      <c r="B3" s="1" t="s">
        <v>20</v>
      </c>
      <c r="C3" s="4">
        <f ca="1">TODAY()-8</f>
        <v>43227</v>
      </c>
      <c r="D3" s="5">
        <v>150</v>
      </c>
      <c r="E3" t="s">
        <v>26</v>
      </c>
      <c r="F3" t="s">
        <v>17</v>
      </c>
    </row>
    <row r="4" spans="2:6" ht="30" customHeight="1" x14ac:dyDescent="0.25">
      <c r="B4" s="1" t="s">
        <v>21</v>
      </c>
      <c r="C4" s="4">
        <f ca="1">TODAY()-6</f>
        <v>43229</v>
      </c>
      <c r="D4" s="5">
        <v>150</v>
      </c>
      <c r="E4" t="s">
        <v>27</v>
      </c>
      <c r="F4" t="s">
        <v>17</v>
      </c>
    </row>
    <row r="5" spans="2:6" ht="30" customHeight="1" x14ac:dyDescent="0.25">
      <c r="B5" s="1" t="s">
        <v>22</v>
      </c>
      <c r="C5" s="4">
        <f ca="1">TODAY()-4</f>
        <v>43231</v>
      </c>
      <c r="D5" s="5">
        <v>850</v>
      </c>
      <c r="E5" t="s">
        <v>28</v>
      </c>
      <c r="F5" t="s">
        <v>17</v>
      </c>
    </row>
    <row r="6" spans="2:6" ht="30" customHeight="1" x14ac:dyDescent="0.25">
      <c r="B6" s="1" t="s">
        <v>23</v>
      </c>
      <c r="C6" s="4">
        <f ca="1">TODAY()-2</f>
        <v>43233</v>
      </c>
      <c r="D6" s="5">
        <v>125</v>
      </c>
      <c r="E6" t="s">
        <v>29</v>
      </c>
      <c r="F6" t="s">
        <v>17</v>
      </c>
    </row>
    <row r="7" spans="2:6" ht="30" customHeight="1" x14ac:dyDescent="0.25">
      <c r="B7" s="1" t="s">
        <v>24</v>
      </c>
      <c r="C7" s="4">
        <f ca="1">TODAY()</f>
        <v>43235</v>
      </c>
      <c r="D7" s="5">
        <v>100</v>
      </c>
      <c r="E7" t="s">
        <v>30</v>
      </c>
      <c r="F7" t="s">
        <v>17</v>
      </c>
    </row>
    <row r="8" spans="2:6" ht="30" customHeight="1" x14ac:dyDescent="0.25">
      <c r="B8" s="1" t="s">
        <v>2</v>
      </c>
      <c r="C8" s="2"/>
      <c r="D8" s="21">
        <f>SUBTOTAL(109,支票[金額])</f>
        <v>1375</v>
      </c>
      <c r="E8" s="2"/>
      <c r="F8" s="2"/>
    </row>
  </sheetData>
  <phoneticPr fontId="1" type="noConversion"/>
  <conditionalFormatting sqref="D3:D7">
    <cfRule type="dataBar" priority="2">
      <dataBar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{7DEE2C2E-D81C-4C19-B320-E43E1A263491}</x14:id>
        </ext>
      </extLst>
    </cfRule>
  </conditionalFormatting>
  <dataValidations count="9">
    <dataValidation type="list" errorStyle="warning" allowBlank="1" showInputMessage="1" showErrorMessage="1" error="請從清單中選取 [是] 或 [否]。選取 [取消]，然後按 ALT+向下鍵以開啟下拉式清單，再按 ENTER 來選取" sqref="F3:F7" xr:uid="{00000000-0002-0000-0100-000000000000}">
      <formula1>"是,否"</formula1>
    </dataValidation>
    <dataValidation allowBlank="1" showInputMessage="1" showErrorMessage="1" prompt="此儲存格為本工作表的標題" sqref="B1" xr:uid="{00000000-0002-0000-0100-000001000000}"/>
    <dataValidation allowBlank="1" showInputMessage="1" showErrorMessage="1" prompt="請在此欄中選取 [是] 或 [否] 來標記對帳項目。按 ALT+向下鍵以開啟下拉式清單，然後按 ENTER 來選取" sqref="F2" xr:uid="{00000000-0002-0000-0100-000002000000}"/>
    <dataValidation allowBlank="1" showInputMessage="1" showErrorMessage="1" prompt="請在此標題下方的欄中輸入提款類型。您可以使用標題篩選來尋找特定項目" sqref="B2" xr:uid="{00000000-0002-0000-0100-000003000000}"/>
    <dataValidation allowBlank="1" showInputMessage="1" showErrorMessage="1" prompt="請在此標題下方的欄中輸入日期" sqref="C2" xr:uid="{00000000-0002-0000-0100-000004000000}"/>
    <dataValidation allowBlank="1" showInputMessage="1" showErrorMessage="1" prompt="在此標題下方的欄中輸入金額" sqref="D2" xr:uid="{00000000-0002-0000-0100-000005000000}"/>
    <dataValidation allowBlank="1" showInputMessage="1" showErrorMessage="1" prompt="請在此標題下方的欄中輸入提款用途項目" sqref="E2" xr:uid="{00000000-0002-0000-0100-000006000000}"/>
    <dataValidation allowBlank="1" showInputMessage="1" showErrorMessage="1" prompt="此儲存格為提款交叉分析篩選器，可讓您依照提款用途篩選提款項目" sqref="H3" xr:uid="{00000000-0002-0000-0100-000007000000}"/>
    <dataValidation allowBlank="1" showInputMessage="1" showErrorMessage="1" prompt="請在此工作表中建立提款清單。您可以使用儲存格 H3 中的交叉分析篩選器來依照提款用途篩選提款項目" sqref="A1" xr:uid="{00000000-0002-0000-0100-000008000000}"/>
  </dataValidations>
  <printOptions horizontalCentered="1"/>
  <pageMargins left="0.4" right="0.4" top="0.4" bottom="0.4" header="0.5" footer="0.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EE2C2E-D81C-4C19-B320-E43E1A2634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D3:D7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10</vt:i4>
      </vt:variant>
    </vt:vector>
  </HeadingPairs>
  <TitlesOfParts>
    <vt:vector size="12" baseType="lpstr">
      <vt:lpstr>存款</vt:lpstr>
      <vt:lpstr>提款</vt:lpstr>
      <vt:lpstr>存款!Print_Titles</vt:lpstr>
      <vt:lpstr>月份</vt:lpstr>
      <vt:lpstr>存款_總計</vt:lpstr>
      <vt:lpstr>年份</vt:lpstr>
      <vt:lpstr>提款_總計</vt:lpstr>
      <vt:lpstr>期末餘額</vt:lpstr>
      <vt:lpstr>欄標題1</vt:lpstr>
      <vt:lpstr>欄標題2</vt:lpstr>
      <vt:lpstr>欄標題區域1..F2.1</vt:lpstr>
      <vt:lpstr>欄標題區域2..F4.1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2017-06-29T04:42:49Z</dcterms:created>
  <dcterms:modified xsi:type="dcterms:W3CDTF">2018-05-15T06:12:15Z</dcterms:modified>
</cp:coreProperties>
</file>