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473E4C8-1EFD-4E04-BD25-8A2F7347560F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教師清單" sheetId="1" r:id="rId1"/>
    <sheet name="清單資料" sheetId="2" r:id="rId2"/>
  </sheets>
  <definedNames>
    <definedName name="_xlnm.Print_Titles" localSheetId="0">教師清單!$2:$2</definedName>
    <definedName name="_xlnm.Print_Titles" localSheetId="1">清單資料!$2:$2</definedName>
    <definedName name="Slicer_狀態">#N/A</definedName>
    <definedName name="類別">類別_1[類別]</definedName>
    <definedName name="欄標題1">清單[[#Headers],[項目]]</definedName>
    <definedName name="欄標題2">類別_1[[#Headers],[類別]]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E10" i="1" l="1"/>
  <c r="D10" i="1"/>
  <c r="F10" i="1" s="1"/>
  <c r="E9" i="1"/>
  <c r="D9" i="1"/>
  <c r="F9" i="1" s="1"/>
  <c r="D8" i="1"/>
  <c r="D7" i="1"/>
  <c r="E6" i="1"/>
  <c r="D6" i="1"/>
  <c r="F6" i="1" s="1"/>
  <c r="E5" i="1"/>
  <c r="E4" i="1"/>
  <c r="D4" i="1"/>
  <c r="E3" i="1"/>
  <c r="D3" i="1"/>
  <c r="E7" i="1"/>
  <c r="E8" i="1"/>
  <c r="D5" i="1"/>
  <c r="F5" i="1" s="1"/>
  <c r="F7" i="1" l="1"/>
  <c r="F3" i="1"/>
  <c r="F4" i="1"/>
  <c r="F8" i="1"/>
</calcChain>
</file>

<file path=xl/sharedStrings.xml><?xml version="1.0" encoding="utf-8"?>
<sst xmlns="http://schemas.openxmlformats.org/spreadsheetml/2006/main" count="49" uniqueCount="35">
  <si>
    <t>教師清單</t>
  </si>
  <si>
    <t>項目</t>
  </si>
  <si>
    <t>清理抽屜</t>
  </si>
  <si>
    <t>訂購貼紙</t>
  </si>
  <si>
    <t>拖地打蠟</t>
  </si>
  <si>
    <t>製作姓名標籤</t>
  </si>
  <si>
    <t>期中/期末書面報告評分</t>
  </si>
  <si>
    <t>同意書回條的電子郵件提醒</t>
  </si>
  <si>
    <t>口頭報告評分</t>
  </si>
  <si>
    <t>削鉛筆</t>
  </si>
  <si>
    <t>類別</t>
  </si>
  <si>
    <t>辦公室</t>
  </si>
  <si>
    <t>辦公室用品</t>
  </si>
  <si>
    <t>其他</t>
  </si>
  <si>
    <t>評量</t>
  </si>
  <si>
    <t>電話</t>
  </si>
  <si>
    <t>清單資料</t>
  </si>
  <si>
    <t>開始日</t>
  </si>
  <si>
    <t>此儲存格為 [狀態] 的色彩圖例：[尚未開始] 為內文樣式，[進行中] 為 R=91 G=133 B=49，[今天到期] 為 R=118 G=88 B=0，[保留] 為 R=109 G=66 B=111，[完成] 為刪除線、[取消] 為 R=191 G=191 B=191，而 [逾期] 為 R=191 G=33 B=28。</t>
  </si>
  <si>
    <t>到期日</t>
  </si>
  <si>
    <t>剩餘天數</t>
  </si>
  <si>
    <t>狀態</t>
  </si>
  <si>
    <t>完成</t>
  </si>
  <si>
    <t>保留</t>
  </si>
  <si>
    <t>逾期</t>
  </si>
  <si>
    <t>取消</t>
  </si>
  <si>
    <t>進行中</t>
  </si>
  <si>
    <t>附註</t>
  </si>
  <si>
    <t>此儲存格為狀態交叉分析篩選器。若要依據 [狀態] 篩選清單，請選取交叉分析篩選器中的狀態。按住 CTRL 可以選取多個選項。</t>
  </si>
  <si>
    <t>待購項目</t>
  </si>
  <si>
    <t>新想法</t>
  </si>
  <si>
    <t>團隊</t>
  </si>
  <si>
    <t>介入</t>
  </si>
  <si>
    <t>電腦</t>
  </si>
  <si>
    <t>個人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</si>
</sst>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[$-F800]dddd\,\ mmmm\ dd\,\ yyyy"/>
  </numFmts>
  <fonts count="8" x14ac:knownFonts="1">
    <font>
      <sz val="11"/>
      <color theme="1"/>
      <name val="Microsoft JhengHei UI"/>
      <family val="2"/>
      <charset val="136"/>
    </font>
    <font>
      <sz val="11"/>
      <color theme="4"/>
      <name val="Euphemia"/>
      <family val="2"/>
      <scheme val="minor"/>
    </font>
    <font>
      <sz val="9"/>
      <name val="細明體"/>
      <family val="3"/>
      <charset val="136"/>
      <scheme val="minor"/>
    </font>
    <font>
      <sz val="28"/>
      <color theme="0"/>
      <name val="Microsoft JhengHei UI"/>
      <family val="2"/>
      <charset val="136"/>
    </font>
    <font>
      <sz val="11"/>
      <color theme="4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28"/>
      <color theme="0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1" fontId="5" fillId="0" borderId="0" applyFont="0" applyFill="0" applyBorder="0" applyProtection="0">
      <alignment horizontal="center" vertical="center"/>
    </xf>
    <xf numFmtId="0" fontId="7" fillId="2" borderId="0">
      <alignment horizontal="left" vertical="center" indent="4"/>
    </xf>
    <xf numFmtId="0" fontId="5" fillId="0" borderId="0" applyNumberFormat="0" applyFill="0" applyBorder="0"/>
    <xf numFmtId="0" fontId="6" fillId="0" borderId="0">
      <alignment wrapText="1"/>
    </xf>
    <xf numFmtId="176" fontId="5" fillId="0" borderId="0" applyFill="0" applyBorder="0">
      <alignment horizontal="left" vertical="center" wrapText="1"/>
    </xf>
    <xf numFmtId="0" fontId="4" fillId="0" borderId="0" applyFill="0">
      <alignment vertical="center" wrapText="1"/>
    </xf>
    <xf numFmtId="0" fontId="1" fillId="0" borderId="0" applyFill="0">
      <alignment vertical="center" wrapText="1"/>
    </xf>
    <xf numFmtId="0" fontId="4" fillId="0" borderId="0" applyNumberFormat="0" applyFill="0" applyBorder="0" applyAlignment="0" applyProtection="0"/>
  </cellStyleXfs>
  <cellXfs count="15">
    <xf numFmtId="0" fontId="0" fillId="0" borderId="0" xfId="0">
      <alignment vertical="center" wrapText="1"/>
    </xf>
    <xf numFmtId="176" fontId="0" fillId="0" borderId="0" xfId="5" applyFont="1">
      <alignment horizontal="left" vertical="center" wrapText="1"/>
    </xf>
    <xf numFmtId="1" fontId="0" fillId="0" borderId="0" xfId="1" applyFont="1">
      <alignment horizontal="center" vertical="center"/>
    </xf>
    <xf numFmtId="0" fontId="0" fillId="0" borderId="0" xfId="3" applyFont="1"/>
    <xf numFmtId="0" fontId="4" fillId="2" borderId="0" xfId="6" quotePrefix="1" applyFill="1">
      <alignment vertical="center" wrapText="1"/>
    </xf>
    <xf numFmtId="0" fontId="3" fillId="2" borderId="0" xfId="2" applyFont="1">
      <alignment horizontal="left" vertical="center" indent="4"/>
    </xf>
    <xf numFmtId="0" fontId="0" fillId="0" borderId="0" xfId="0" applyFont="1">
      <alignment vertical="center" wrapText="1"/>
    </xf>
    <xf numFmtId="0" fontId="0" fillId="0" borderId="0" xfId="0" applyFont="1" applyAlignment="1">
      <alignment vertical="center"/>
    </xf>
    <xf numFmtId="0" fontId="7" fillId="2" borderId="0" xfId="2" applyFont="1">
      <alignment horizontal="left" vertical="center" indent="4"/>
    </xf>
    <xf numFmtId="0" fontId="5" fillId="0" borderId="0" xfId="0" applyFont="1">
      <alignment vertical="center" wrapText="1"/>
    </xf>
    <xf numFmtId="0" fontId="5" fillId="0" borderId="0" xfId="3" applyFont="1"/>
    <xf numFmtId="0" fontId="5" fillId="0" borderId="0" xfId="0" applyNumberFormat="1" applyFont="1">
      <alignment vertical="center" wrapText="1"/>
    </xf>
    <xf numFmtId="0" fontId="6" fillId="0" borderId="0" xfId="4" applyFont="1">
      <alignment wrapText="1"/>
    </xf>
    <xf numFmtId="0" fontId="7" fillId="2" borderId="0" xfId="2">
      <alignment horizontal="left" vertical="center" indent="4"/>
    </xf>
    <xf numFmtId="0" fontId="4" fillId="2" borderId="0" xfId="8" applyFont="1" applyFill="1" applyAlignment="1">
      <alignment horizontal="left" vertical="center" indent="5"/>
    </xf>
  </cellXfs>
  <cellStyles count="9">
    <cellStyle name="一般" xfId="0" builtinId="0" customBuiltin="1"/>
    <cellStyle name="千分位" xfId="1" builtinId="3" customBuiltin="1"/>
    <cellStyle name="已瀏覽過的超連結" xfId="7" builtinId="9" customBuiltin="1"/>
    <cellStyle name="日期" xfId="5" xr:uid="{00000000-0005-0000-0000-000001000000}"/>
    <cellStyle name="備註" xfId="4" builtinId="10" customBuiltin="1"/>
    <cellStyle name="超連結" xfId="6" builtinId="8" customBuiltin="1"/>
    <cellStyle name="說明文字" xfId="8" builtinId="53" customBuiltin="1"/>
    <cellStyle name="標題" xfId="2" builtinId="15" customBuiltin="1"/>
    <cellStyle name="標題 1" xfId="3" builtinId="16" customBuiltin="1"/>
  </cellStyles>
  <dxfs count="24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Franklin Gothic Medium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color theme="7" tint="-0.24994659260841701"/>
      </font>
      <fill>
        <patternFill patternType="none">
          <bgColor auto="1"/>
        </patternFill>
      </fill>
    </dxf>
    <dxf>
      <font>
        <color theme="7" tint="-0.24994659260841701"/>
      </font>
      <fill>
        <patternFill patternType="none">
          <bgColor auto="1"/>
        </patternFill>
      </fill>
    </dxf>
    <dxf>
      <font>
        <strike/>
        <color theme="0" tint="-0.24994659260841701"/>
      </font>
      <fill>
        <patternFill patternType="none">
          <bgColor auto="1"/>
        </patternFill>
      </fill>
    </dxf>
    <dxf>
      <font>
        <color theme="7" tint="-0.24994659260841701"/>
      </font>
    </dxf>
    <dxf>
      <font>
        <color theme="6" tint="-0.499984740745262"/>
      </font>
    </dxf>
    <dxf>
      <font>
        <color theme="9"/>
      </font>
    </dxf>
    <dxf>
      <font>
        <color theme="0" tint="-0.24994659260841701"/>
      </font>
    </dxf>
    <dxf>
      <font>
        <color theme="8" tint="-0.24994659260841701"/>
      </font>
    </dxf>
    <dxf>
      <font>
        <b val="0"/>
        <i val="0"/>
        <color theme="1" tint="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sz val="11"/>
        <color theme="1"/>
        <name val="Euphemia"/>
        <scheme val="minor"/>
      </font>
      <border>
        <bottom style="thin">
          <color theme="0" tint="-0.34998626667073579"/>
        </bottom>
        <vertical/>
        <horizontal/>
      </border>
    </dxf>
    <dxf>
      <font>
        <sz val="11"/>
        <color theme="1"/>
        <name val="Euphemia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sz val="11"/>
        <color theme="1"/>
        <name val="Microsoft JhengHei UI"/>
        <family val="2"/>
        <charset val="136"/>
        <scheme val="none"/>
      </font>
      <border>
        <bottom style="thin">
          <color theme="0" tint="-0.34998626667073579"/>
        </bottom>
        <vertical/>
        <horizontal/>
      </border>
    </dxf>
    <dxf>
      <font>
        <sz val="11"/>
        <color theme="1"/>
        <name val="Microsoft JhengHei UI"/>
        <family val="2"/>
        <charset val="136"/>
        <scheme val="none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</dxfs>
  <tableStyles count="3" defaultTableStyle="TableStyleMedium2" defaultPivotStyle="PivotStyleLight16">
    <tableStyle name="Teacher To-Do List Slicer" pivot="0" table="0" count="10" xr9:uid="{2AC0B8B1-7868-47AD-9BC4-DE026B19B02B}">
      <tableStyleElement type="wholeTable" dxfId="23"/>
      <tableStyleElement type="headerRow" dxfId="22"/>
    </tableStyle>
    <tableStyle name="教師待辦事項清單交叉分析篩選器" pivot="0" table="0" count="2" xr9:uid="{00000000-0011-0000-FFFF-FFFF00000000}">
      <tableStyleElement type="wholeTable" dxfId="21"/>
      <tableStyleElement type="headerRow" dxfId="20"/>
    </tableStyle>
    <tableStyle name="教師待辦事項清單" pivot="0" count="2" xr9:uid="{00000000-0011-0000-FFFF-FFFF01000000}">
      <tableStyleElement type="wholeTable" dxfId="19"/>
      <tableStyleElement type="headerRow" dxfId="18"/>
    </tableStyle>
  </tableStyles>
  <extLst>
    <ext xmlns:x14="http://schemas.microsoft.com/office/spreadsheetml/2009/9/main" uri="{46F421CA-312F-682f-3DD2-61675219B42D}">
      <x14:dxfs count="8">
        <dxf>
          <font>
            <color theme="0" tint="-0.14996795556505021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14996795556505021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14993743705557422"/>
            <name val="Microsoft JhengHei UI"/>
            <family val="2"/>
            <charset val="136"/>
            <scheme val="none"/>
          </font>
          <fill>
            <patternFill patternType="solid">
              <fgColor theme="0" tint="-0.14996795556505021"/>
              <bgColor theme="0" tint="-0.2499465926084170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theme="0" tint="-0.24994659260841701"/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  <name val="Microsoft JhengHei UI"/>
            <family val="2"/>
            <charset val="136"/>
            <scheme val="none"/>
          </font>
          <fill>
            <patternFill patternType="solid">
              <fgColor rgb="FFFFFFFF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rgb="FFFFFFFF"/>
              <bgColor theme="0" tint="-0.34998626667073579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Teacher To-Do Lis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8165;&#21934;&#36039;&#26009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5945;&#24107;&#28165;&#21934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0</xdr:row>
      <xdr:rowOff>142876</xdr:rowOff>
    </xdr:from>
    <xdr:to>
      <xdr:col>4</xdr:col>
      <xdr:colOff>1587</xdr:colOff>
      <xdr:row>0</xdr:row>
      <xdr:rowOff>666750</xdr:rowOff>
    </xdr:to>
    <xdr:sp macro="" textlink="">
      <xdr:nvSpPr>
        <xdr:cNvPr id="5" name="檢視清單資料" descr="[清單資料] 工作表的瀏覽連結">
          <a:hlinkClick xmlns:r="http://schemas.openxmlformats.org/officeDocument/2006/relationships" r:id="rId1" tooltip="選取以瀏覽到 [清單資料] 工作表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49750" y="142876"/>
          <a:ext cx="1365249" cy="523874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zh-tw" sz="1100" b="1" spc="100" baseline="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清單</a:t>
          </a:r>
          <a:r>
            <a:rPr lang="zh-tw" sz="1100" b="1" spc="10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資料</a:t>
          </a:r>
        </a:p>
      </xdr:txBody>
    </xdr:sp>
    <xdr:clientData fPrintsWithSheet="0"/>
  </xdr:twoCellAnchor>
  <xdr:twoCellAnchor editAs="oneCell">
    <xdr:from>
      <xdr:col>1</xdr:col>
      <xdr:colOff>33046</xdr:colOff>
      <xdr:row>0</xdr:row>
      <xdr:rowOff>3905</xdr:rowOff>
    </xdr:from>
    <xdr:to>
      <xdr:col>1</xdr:col>
      <xdr:colOff>462605</xdr:colOff>
      <xdr:row>0</xdr:row>
      <xdr:rowOff>653002</xdr:rowOff>
    </xdr:to>
    <xdr:sp macro="" textlink="">
      <xdr:nvSpPr>
        <xdr:cNvPr id="1029" name="頁首美工圖案" descr="圓圈中含有核取記號的直條幅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EditPoints="1"/>
        </xdr:cNvSpPr>
      </xdr:nvSpPr>
      <xdr:spPr bwMode="auto">
        <a:xfrm>
          <a:off x="242596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4</xdr:col>
      <xdr:colOff>295274</xdr:colOff>
      <xdr:row>0</xdr:row>
      <xdr:rowOff>0</xdr:rowOff>
    </xdr:from>
    <xdr:to>
      <xdr:col>7</xdr:col>
      <xdr:colOff>1914921</xdr:colOff>
      <xdr:row>0</xdr:row>
      <xdr:rowOff>657222</xdr:rowOff>
    </xdr:to>
    <xdr:grpSp>
      <xdr:nvGrpSpPr>
        <xdr:cNvPr id="11" name="色彩圖例" descr="此儲存格為 [狀態] 的色彩圖例：[尚未開始] 為內文樣式，[進行中] 為 R=91 G=133 B=49，[今天到期] 為 R=118 G=88 B=0，[保留] 為 R=109 G=66 B=111，[完成] 為刪除線、[取消] 為 R=191 G=191 B=191，而 [逾期] 為 R=191 G=33 B=28。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6010274" y="0"/>
          <a:ext cx="5391547" cy="657222"/>
          <a:chOff x="4524375" y="0"/>
          <a:chExt cx="4795511" cy="657222"/>
        </a:xfrm>
      </xdr:grpSpPr>
      <xdr:sp macro="" textlink="">
        <xdr:nvSpPr>
          <xdr:cNvPr id="7" name="圓角化同側角落矩形 6" descr="圓角矩形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flipV="1">
            <a:off x="4524375" y="0"/>
            <a:ext cx="4795511" cy="657222"/>
          </a:xfrm>
          <a:prstGeom prst="round2SameRect">
            <a:avLst>
              <a:gd name="adj1" fmla="val 15932"/>
              <a:gd name="adj2" fmla="val 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latin typeface="Microsoft JhengHei UI" panose="020B0604030504040204" pitchFamily="34" charset="-120"/>
              <a:ea typeface="Microsoft JhengHei UI" panose="020B0604030504040204" pitchFamily="34" charset="-120"/>
            </a:endParaRPr>
          </a:p>
        </xdr:txBody>
      </xdr:sp>
      <xdr:sp macro="" textlink="">
        <xdr:nvSpPr>
          <xdr:cNvPr id="8" name="文字方塊 7" descr="色彩圖例標題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00574" y="47625"/>
            <a:ext cx="1364996" cy="2381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rtl="0"/>
            <a:r>
              <a:rPr lang="zh-tw" sz="1100">
                <a:solidFill>
                  <a:schemeClr val="tx1">
                    <a:lumMod val="75000"/>
                    <a:lumOff val="2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色彩</a:t>
            </a:r>
            <a:r>
              <a:rPr lang="zh-tw" sz="1100" baseline="0">
                <a:solidFill>
                  <a:schemeClr val="tx1">
                    <a:lumMod val="75000"/>
                    <a:lumOff val="2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圖例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endParaRPr>
          </a:p>
        </xdr:txBody>
      </xdr:sp>
      <xdr:sp macro="" textlink="">
        <xdr:nvSpPr>
          <xdr:cNvPr id="13" name="文字方塊 12" descr="尚未開始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0100" y="295275"/>
            <a:ext cx="712163" cy="3464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zh-tw" sz="1200" b="1">
                <a:solidFill>
                  <a:schemeClr val="tx1">
                    <a:lumMod val="75000"/>
                    <a:lumOff val="2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尚未開始</a:t>
            </a:r>
          </a:p>
        </xdr:txBody>
      </xdr:sp>
      <xdr:sp macro="" textlink="">
        <xdr:nvSpPr>
          <xdr:cNvPr id="14" name="文字方塊 13" descr="進行中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453078" y="295275"/>
            <a:ext cx="575209" cy="3464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zh-tw" sz="1200" b="1">
                <a:solidFill>
                  <a:schemeClr val="accent4">
                    <a:lumMod val="7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進行中</a:t>
            </a:r>
          </a:p>
        </xdr:txBody>
      </xdr:sp>
      <xdr:sp macro="" textlink="">
        <xdr:nvSpPr>
          <xdr:cNvPr id="15" name="文字方塊 14" descr="今天​​到期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6149468" y="295275"/>
            <a:ext cx="712163" cy="3464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zh-tw" sz="1200" b="1">
                <a:solidFill>
                  <a:schemeClr val="accent3">
                    <a:lumMod val="50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今天​​到期</a:t>
            </a:r>
          </a:p>
        </xdr:txBody>
      </xdr:sp>
      <xdr:sp macro="" textlink="">
        <xdr:nvSpPr>
          <xdr:cNvPr id="16" name="文字方塊 15" descr="保留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7008028" y="295275"/>
            <a:ext cx="438255" cy="3464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zh-tw" sz="1200" b="1">
                <a:solidFill>
                  <a:schemeClr val="accent6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保留</a:t>
            </a:r>
          </a:p>
        </xdr:txBody>
      </xdr:sp>
      <xdr:sp macro="" textlink="">
        <xdr:nvSpPr>
          <xdr:cNvPr id="17" name="文字方塊 16" descr="完成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7587355" y="295275"/>
            <a:ext cx="438255" cy="3464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zh-tw" sz="1200" b="1" strike="sngStrike" baseline="0">
                <a:solidFill>
                  <a:schemeClr val="bg1">
                    <a:lumMod val="7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完成</a:t>
            </a:r>
          </a:p>
        </xdr:txBody>
      </xdr:sp>
      <xdr:sp macro="" textlink="">
        <xdr:nvSpPr>
          <xdr:cNvPr id="18" name="文字方塊 17" descr="取消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8194520" y="295275"/>
            <a:ext cx="438255" cy="3464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zh-tw" sz="1200" b="1">
                <a:solidFill>
                  <a:schemeClr val="bg1">
                    <a:lumMod val="7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取消</a:t>
            </a:r>
          </a:p>
        </xdr:txBody>
      </xdr:sp>
      <xdr:sp macro="" textlink="">
        <xdr:nvSpPr>
          <xdr:cNvPr id="19" name="文字方塊 18" descr="逾期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8768353" y="295275"/>
            <a:ext cx="438255" cy="3464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zh-tw" sz="1200" b="1">
                <a:solidFill>
                  <a:schemeClr val="accent5">
                    <a:lumMod val="7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逾期</a:t>
            </a:r>
          </a:p>
        </xdr:txBody>
      </xdr:sp>
      <xdr:cxnSp macro="">
        <xdr:nvCxnSpPr>
          <xdr:cNvPr id="10" name="直線接點 9" descr="分隔線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5446445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接點 21" descr="分隔線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8764594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接點​​ 22" descr="分隔線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8190855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接點 23" descr="分隔線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>
            <a:off x="7579461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接點 24" descr="分隔線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>
            <a:off x="7002420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接點​ 25" descr="分隔線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6146241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 editAs="oneCell">
    <xdr:from>
      <xdr:col>9</xdr:col>
      <xdr:colOff>38100</xdr:colOff>
      <xdr:row>2</xdr:row>
      <xdr:rowOff>38100</xdr:rowOff>
    </xdr:from>
    <xdr:to>
      <xdr:col>9</xdr:col>
      <xdr:colOff>1491150</xdr:colOff>
      <xdr:row>8</xdr:row>
      <xdr:rowOff>34500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狀態">
              <a:extLst>
                <a:ext uri="{FF2B5EF4-FFF2-40B4-BE49-F238E27FC236}">
                  <a16:creationId xmlns:a16="http://schemas.microsoft.com/office/drawing/2014/main" id="{38D60A20-B4B2-4066-87EA-BC0FCD7DDC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狀態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096750" y="1362075"/>
              <a:ext cx="1453050" cy="2282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此圖案代表表格交叉分析篩選器。Excel 或更新版本支援表格交叉分析篩選器。
如果圖案是在舊版 Excel 中修改，或如果曾以 Excel 2007 或較舊版本儲存活頁簿，便無法使用交叉分析篩選器。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22598</xdr:colOff>
      <xdr:row>0</xdr:row>
      <xdr:rowOff>122704</xdr:rowOff>
    </xdr:from>
    <xdr:to>
      <xdr:col>2</xdr:col>
      <xdr:colOff>1371599</xdr:colOff>
      <xdr:row>0</xdr:row>
      <xdr:rowOff>643912</xdr:rowOff>
    </xdr:to>
    <xdr:sp macro="" textlink="">
      <xdr:nvSpPr>
        <xdr:cNvPr id="3" name="檢視教師清單" descr="[教師清單] 工作表的瀏覽連結">
          <a:hlinkClick xmlns:r="http://schemas.openxmlformats.org/officeDocument/2006/relationships" r:id="rId1" tooltip="選取以瀏覽至 [教師清單] 工作表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708648" y="122704"/>
          <a:ext cx="1349001" cy="521208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sz="1100" b="1" spc="100" noProof="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rPr>
            <a:t>教師清單 </a:t>
          </a:r>
        </a:p>
      </xdr:txBody>
    </xdr:sp>
    <xdr:clientData fPrintsWithSheet="0"/>
  </xdr:twoCellAnchor>
  <xdr:twoCellAnchor editAs="oneCell">
    <xdr:from>
      <xdr:col>1</xdr:col>
      <xdr:colOff>26695</xdr:colOff>
      <xdr:row>0</xdr:row>
      <xdr:rowOff>3905</xdr:rowOff>
    </xdr:from>
    <xdr:to>
      <xdr:col>1</xdr:col>
      <xdr:colOff>456254</xdr:colOff>
      <xdr:row>0</xdr:row>
      <xdr:rowOff>653002</xdr:rowOff>
    </xdr:to>
    <xdr:sp macro="" textlink="">
      <xdr:nvSpPr>
        <xdr:cNvPr id="6" name="頁首美工圖案" descr="圓圈中含有核取記號的直條幅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EditPoints="1"/>
        </xdr:cNvSpPr>
      </xdr:nvSpPr>
      <xdr:spPr bwMode="auto">
        <a:xfrm>
          <a:off x="236245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狀態" xr10:uid="{3E669DF2-D81F-4247-BC71-D81180945279}" sourceName="狀態">
  <extLst>
    <x:ext xmlns:x15="http://schemas.microsoft.com/office/spreadsheetml/2010/11/main" uri="{2F2917AC-EB37-4324-AD4E-5DD8C200BD13}">
      <x15:tableSlicerCache tableId="1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狀態" xr10:uid="{85FB973B-A0B8-47C9-8BF3-696EF21D4D98}" cache="Slicer_狀態" caption="狀態" style="Teacher To-Do List Slicer" rowHeight="2412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清單" displayName="清單" ref="B2:H10" totalsRowShown="0" headerRowDxfId="9" dataDxfId="8">
  <autoFilter ref="B2:H10" xr:uid="{00000000-0009-0000-0100-000001000000}"/>
  <sortState ref="B3:I10">
    <sortCondition ref="E2:E10"/>
  </sortState>
  <tableColumns count="7">
    <tableColumn id="1" xr3:uid="{00000000-0010-0000-0000-000001000000}" name="項目" dataDxfId="7"/>
    <tableColumn id="3" xr3:uid="{00000000-0010-0000-0000-000003000000}" name="類別" dataDxfId="6"/>
    <tableColumn id="4" xr3:uid="{00000000-0010-0000-0000-000004000000}" name="開始日" dataCellStyle="日期"/>
    <tableColumn id="7" xr3:uid="{00000000-0010-0000-0000-000007000000}" name="到期日" dataCellStyle="日期"/>
    <tableColumn id="6" xr3:uid="{00000000-0010-0000-0000-000006000000}" name="剩餘天數" dataDxfId="5" dataCellStyle="千分位">
      <calculatedColumnFormula>IFERROR(IF(COUNT(清單[[#This Row],[開始日]]:清單[[#This Row],[到期日]])&lt;&gt;2,"",IF(OR(清單[[#This Row],[狀態]]="完成",清單[[#This Row],[狀態]]="取消",清單[[#This Row],[狀態]]="保留"),"",清單[[#This Row],[到期日]]-TODAY())),"")</calculatedColumnFormula>
    </tableColumn>
    <tableColumn id="5" xr3:uid="{00000000-0010-0000-0000-000005000000}" name="狀態" dataDxfId="4"/>
    <tableColumn id="8" xr3:uid="{00000000-0010-0000-0000-000008000000}" name="附註" dataDxfId="3"/>
  </tableColumns>
  <tableStyleInfo name="教師待辦事項清單" showFirstColumn="0" showLastColumn="0" showRowStripes="0" showColumnStripes="0"/>
  <extLst>
    <ext xmlns:x14="http://schemas.microsoft.com/office/spreadsheetml/2009/9/main" uri="{504A1905-F514-4f6f-8877-14C23A59335A}">
      <x14:table altTextSummary="項目、類別、開始日與到期日、狀態以及附註。系統會自動計算剩餘天數。列會依據 [狀態] 使用色彩圖例自動更新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類別" displayName="類別_1" ref="B2:B13" totalsRowShown="0" headerRowDxfId="2" dataDxfId="1">
  <autoFilter ref="B2:B13" xr:uid="{00000000-0009-0000-0100-000004000000}"/>
  <tableColumns count="1">
    <tableColumn id="1" xr3:uid="{00000000-0010-0000-0100-000001000000}" name="類別" dataDxfId="0"/>
  </tableColumns>
  <tableStyleInfo name="教師待辦事項清單" showFirstColumn="1" showLastColumn="0" showRowStripes="1" showColumnStripes="0"/>
  <extLst>
    <ext xmlns:x14="http://schemas.microsoft.com/office/spreadsheetml/2009/9/main" uri="{504A1905-F514-4f6f-8877-14C23A59335A}">
      <x14:table altTextSummary="您可以藉由插入或修改此表格中的 [類別]，來自訂 [教師清單] 工作表中 [清單] 表格裡的 [類別]"/>
    </ext>
  </extLst>
</table>
</file>

<file path=xl/theme/theme1.xml><?xml version="1.0" encoding="utf-8"?>
<a:theme xmlns:a="http://schemas.openxmlformats.org/drawingml/2006/main" name="Office Theme">
  <a:themeElements>
    <a:clrScheme name="Teacher's To Do Lis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Teacher's To Do List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J10"/>
  <sheetViews>
    <sheetView showGridLines="0" tabSelected="1" zoomScaleNormal="100" workbookViewId="0"/>
  </sheetViews>
  <sheetFormatPr defaultColWidth="8.88671875" defaultRowHeight="30" customHeight="1" x14ac:dyDescent="0.25"/>
  <cols>
    <col min="1" max="1" width="2.77734375" style="6" customWidth="1"/>
    <col min="2" max="2" width="31.88671875" style="6" customWidth="1"/>
    <col min="3" max="3" width="15.77734375" style="6" customWidth="1"/>
    <col min="4" max="4" width="16.21875" style="6" customWidth="1"/>
    <col min="5" max="5" width="15.77734375" style="6" customWidth="1"/>
    <col min="6" max="6" width="14.5546875" style="6" customWidth="1"/>
    <col min="7" max="7" width="13.6640625" style="6" customWidth="1"/>
    <col min="8" max="8" width="27.21875" style="6" customWidth="1"/>
    <col min="9" max="9" width="2.77734375" style="6" customWidth="1"/>
    <col min="10" max="10" width="20.5546875" style="6" customWidth="1"/>
    <col min="11" max="16384" width="8.88671875" style="6"/>
  </cols>
  <sheetData>
    <row r="1" spans="1:10" ht="62.25" customHeight="1" x14ac:dyDescent="0.25">
      <c r="A1" s="5"/>
      <c r="B1" s="13" t="s">
        <v>0</v>
      </c>
      <c r="C1" s="13"/>
      <c r="D1" s="4" t="s">
        <v>16</v>
      </c>
      <c r="E1" s="14" t="s">
        <v>18</v>
      </c>
      <c r="F1" s="14"/>
      <c r="G1" s="14"/>
      <c r="H1" s="14"/>
      <c r="I1" s="14"/>
    </row>
    <row r="2" spans="1:10" s="7" customFormat="1" ht="42" customHeight="1" x14ac:dyDescent="0.25">
      <c r="B2" s="3" t="s">
        <v>1</v>
      </c>
      <c r="C2" s="3" t="s">
        <v>10</v>
      </c>
      <c r="D2" s="3" t="s">
        <v>17</v>
      </c>
      <c r="E2" s="3" t="s">
        <v>19</v>
      </c>
      <c r="F2" s="3" t="s">
        <v>20</v>
      </c>
      <c r="G2" s="3" t="s">
        <v>21</v>
      </c>
      <c r="H2" s="3" t="s">
        <v>27</v>
      </c>
    </row>
    <row r="3" spans="1:10" s="7" customFormat="1" ht="30" customHeight="1" x14ac:dyDescent="0.25">
      <c r="B3" s="6" t="s">
        <v>2</v>
      </c>
      <c r="C3" s="6" t="s">
        <v>11</v>
      </c>
      <c r="D3" s="1">
        <f ca="1">DATE(YEAR(TODAY()),MONTH(TODAY())-1,6)</f>
        <v>43196</v>
      </c>
      <c r="E3" s="1">
        <f ca="1">DATE(YEAR(TODAY()),MONTH(TODAY())-1,16)</f>
        <v>43206</v>
      </c>
      <c r="F3" s="2" t="str">
        <f ca="1">IFERROR(IF(COUNT(清單[[#This Row],[開始日]]:清單[[#This Row],[到期日]])&lt;&gt;2,"",IF(OR(清單[[#This Row],[狀態]]="完成",清單[[#This Row],[狀態]]="取消",清單[[#This Row],[狀態]]="保留"),"",清單[[#This Row],[到期日]]-TODAY())),"")</f>
        <v/>
      </c>
      <c r="G3" s="6" t="s">
        <v>22</v>
      </c>
      <c r="H3" s="6"/>
      <c r="J3" s="12" t="s">
        <v>28</v>
      </c>
    </row>
    <row r="4" spans="1:10" s="7" customFormat="1" ht="30" customHeight="1" x14ac:dyDescent="0.25">
      <c r="B4" s="6" t="s">
        <v>3</v>
      </c>
      <c r="C4" s="6" t="s">
        <v>12</v>
      </c>
      <c r="D4" s="1">
        <f ca="1">DATE(YEAR(TODAY()),MONTH(TODAY())-1,11)</f>
        <v>43201</v>
      </c>
      <c r="E4" s="1">
        <f ca="1">DATE(YEAR(TODAY()),MONTH(TODAY())-1,21)</f>
        <v>43211</v>
      </c>
      <c r="F4" s="2" t="str">
        <f ca="1">IFERROR(IF(COUNT(清單[[#This Row],[開始日]]:清單[[#This Row],[到期日]])&lt;&gt;2,"",IF(OR(清單[[#This Row],[狀態]]="完成",清單[[#This Row],[狀態]]="取消",清單[[#This Row],[狀態]]="保留"),"",清單[[#This Row],[到期日]]-TODAY())),"")</f>
        <v/>
      </c>
      <c r="G4" s="6" t="s">
        <v>22</v>
      </c>
      <c r="H4" s="6"/>
      <c r="J4" s="12"/>
    </row>
    <row r="5" spans="1:10" s="7" customFormat="1" ht="30" customHeight="1" x14ac:dyDescent="0.25">
      <c r="B5" s="6" t="s">
        <v>4</v>
      </c>
      <c r="C5" s="6" t="s">
        <v>13</v>
      </c>
      <c r="D5" s="1">
        <f ca="1">DATE(YEAR(TODAY()),MONTH(TODAY()-1),DAY(TODAY())-25)</f>
        <v>43205</v>
      </c>
      <c r="E5" s="1">
        <f ca="1">DATE(YEAR(TODAY()),MONTH(TODAY())-1,26)</f>
        <v>43216</v>
      </c>
      <c r="F5" s="2" t="str">
        <f ca="1">IFERROR(IF(COUNT(清單[[#This Row],[開始日]]:清單[[#This Row],[到期日]])&lt;&gt;2,"",IF(OR(清單[[#This Row],[狀態]]="完成",清單[[#This Row],[狀態]]="取消",清單[[#This Row],[狀態]]="保留"),"",清單[[#This Row],[到期日]]-TODAY())),"")</f>
        <v/>
      </c>
      <c r="G5" s="6" t="s">
        <v>22</v>
      </c>
      <c r="H5" s="6"/>
      <c r="J5" s="12"/>
    </row>
    <row r="6" spans="1:10" s="7" customFormat="1" ht="30" customHeight="1" x14ac:dyDescent="0.25">
      <c r="B6" s="6" t="s">
        <v>5</v>
      </c>
      <c r="C6" s="6" t="s">
        <v>12</v>
      </c>
      <c r="D6" s="1">
        <f ca="1">DATE(YEAR(TODAY()),MONTH(TODAY())-1,21)</f>
        <v>43211</v>
      </c>
      <c r="E6" s="1">
        <f ca="1">DATE(YEAR(TODAY()),MONTH(TODAY())-1,1)</f>
        <v>43191</v>
      </c>
      <c r="F6" s="2" t="str">
        <f ca="1">IFERROR(IF(COUNT(清單[[#This Row],[開始日]]:清單[[#This Row],[到期日]])&lt;&gt;2,"",IF(OR(清單[[#This Row],[狀態]]="完成",清單[[#This Row],[狀態]]="取消",清單[[#This Row],[狀態]]="保留"),"",清單[[#This Row],[到期日]]-TODAY())),"")</f>
        <v/>
      </c>
      <c r="G6" s="6" t="s">
        <v>23</v>
      </c>
      <c r="H6" s="6"/>
      <c r="J6" s="12"/>
    </row>
    <row r="7" spans="1:10" s="7" customFormat="1" ht="30" customHeight="1" x14ac:dyDescent="0.25">
      <c r="B7" s="6" t="s">
        <v>6</v>
      </c>
      <c r="C7" s="6" t="s">
        <v>14</v>
      </c>
      <c r="D7" s="1">
        <f ca="1">DATE(YEAR(TODAY()),MONTH(TODAY())-1,26)</f>
        <v>43216</v>
      </c>
      <c r="E7" s="1">
        <f ca="1">TODAY()-5</f>
        <v>43225</v>
      </c>
      <c r="F7" s="2">
        <f ca="1">IFERROR(IF(COUNT(清單[[#This Row],[開始日]]:清單[[#This Row],[到期日]])&lt;&gt;2,"",IF(OR(清單[[#This Row],[狀態]]="完成",清單[[#This Row],[狀態]]="取消",清單[[#This Row],[狀態]]="保留"),"",清單[[#This Row],[到期日]]-TODAY())),"")</f>
        <v>-5</v>
      </c>
      <c r="G7" s="6" t="s">
        <v>24</v>
      </c>
      <c r="H7" s="6"/>
      <c r="J7" s="12"/>
    </row>
    <row r="8" spans="1:10" s="7" customFormat="1" ht="30" customHeight="1" x14ac:dyDescent="0.25">
      <c r="B8" s="6" t="s">
        <v>7</v>
      </c>
      <c r="C8" s="6" t="s">
        <v>15</v>
      </c>
      <c r="D8" s="1">
        <f ca="1">DATE(YEAR(TODAY()),MONTH(TODAY()),1)</f>
        <v>43221</v>
      </c>
      <c r="E8" s="1">
        <f ca="1">TODAY()</f>
        <v>43230</v>
      </c>
      <c r="F8" s="2" t="str">
        <f ca="1">IFERROR(IF(COUNT(清單[[#This Row],[開始日]]:清單[[#This Row],[到期日]])&lt;&gt;2,"",IF(OR(清單[[#This Row],[狀態]]="完成",清單[[#This Row],[狀態]]="取消",清單[[#This Row],[狀態]]="保留"),"",清單[[#This Row],[到期日]]-TODAY())),"")</f>
        <v/>
      </c>
      <c r="G8" s="6" t="s">
        <v>25</v>
      </c>
      <c r="H8" s="6"/>
    </row>
    <row r="9" spans="1:10" s="7" customFormat="1" ht="30" customHeight="1" x14ac:dyDescent="0.25">
      <c r="B9" s="6" t="s">
        <v>8</v>
      </c>
      <c r="C9" s="6" t="s">
        <v>11</v>
      </c>
      <c r="D9" s="1">
        <f ca="1">DATE(YEAR(TODAY()),MONTH(TODAY()),7)</f>
        <v>43227</v>
      </c>
      <c r="E9" s="1">
        <f ca="1">DATE(YEAR(TODAY()),MONTH(TODAY()),17)</f>
        <v>43237</v>
      </c>
      <c r="F9" s="2">
        <f ca="1">IFERROR(IF(COUNT(清單[[#This Row],[開始日]]:清單[[#This Row],[到期日]])&lt;&gt;2,"",IF(OR(清單[[#This Row],[狀態]]="完成",清單[[#This Row],[狀態]]="取消",清單[[#This Row],[狀態]]="保留"),"",清單[[#This Row],[到期日]]-TODAY())),"")</f>
        <v>7</v>
      </c>
      <c r="G9" s="6" t="s">
        <v>26</v>
      </c>
      <c r="H9" s="6"/>
    </row>
    <row r="10" spans="1:10" s="7" customFormat="1" ht="30" customHeight="1" x14ac:dyDescent="0.25">
      <c r="B10" s="6" t="s">
        <v>9</v>
      </c>
      <c r="C10" s="6" t="s">
        <v>12</v>
      </c>
      <c r="D10" s="1">
        <f ca="1">DATE(YEAR(TODAY()),MONTH(TODAY()),11)</f>
        <v>43231</v>
      </c>
      <c r="E10" s="1">
        <f ca="1">DATE(YEAR(TODAY()),MONTH(TODAY()),10)</f>
        <v>43230</v>
      </c>
      <c r="F10" s="2">
        <f ca="1">IFERROR(IF(COUNT(清單[[#This Row],[開始日]]:清單[[#This Row],[到期日]])&lt;&gt;2,"",IF(OR(清單[[#This Row],[狀態]]="完成",清單[[#This Row],[狀態]]="取消",清單[[#This Row],[狀態]]="保留"),"",清單[[#This Row],[到期日]]-TODAY())),"")</f>
        <v>0</v>
      </c>
      <c r="G10" s="6" t="s">
        <v>26</v>
      </c>
      <c r="H10" s="6"/>
    </row>
  </sheetData>
  <mergeCells count="3">
    <mergeCell ref="J3:J7"/>
    <mergeCell ref="B1:C1"/>
    <mergeCell ref="E1:I1"/>
  </mergeCells>
  <phoneticPr fontId="2" type="noConversion"/>
  <conditionalFormatting sqref="B3:H10">
    <cfRule type="expression" dxfId="17" priority="43">
      <formula>$G3="逾期"</formula>
    </cfRule>
    <cfRule type="expression" dxfId="16" priority="44">
      <formula>$G3="取消"</formula>
    </cfRule>
    <cfRule type="expression" dxfId="15" priority="45">
      <formula>$G3="保留"</formula>
    </cfRule>
    <cfRule type="expression" dxfId="14" priority="46">
      <formula>$G3="今天到期"</formula>
    </cfRule>
    <cfRule type="expression" dxfId="13" priority="47">
      <formula>$G3="進行中"</formula>
    </cfRule>
    <cfRule type="expression" dxfId="12" priority="48">
      <formula>$G3="完成"</formula>
    </cfRule>
    <cfRule type="expression" dxfId="11" priority="49">
      <formula>($F3=0)*($F3&lt;&gt;"")*(LEN(#REF!)=0)*(($G3="")+($G3="進行中"))</formula>
    </cfRule>
    <cfRule type="expression" dxfId="10" priority="50">
      <formula>($F3&lt;0)*(LEN(#REF!)=0)*(($G3="")+($G3="進行中"))</formula>
    </cfRule>
  </conditionalFormatting>
  <dataValidations count="12">
    <dataValidation type="list" errorStyle="warning" allowBlank="1" showInputMessage="1" showErrorMessage="1" error="從清單中選取類別。在 [清單資料] 工作表中輸入新的類別。選取 [取消]，按 ALT+向下鍵來查看選項，然後按向下鍵和 ENTER 來選取" sqref="C3:C10" xr:uid="{00000000-0002-0000-0000-000000000000}">
      <formula1>類別</formula1>
    </dataValidation>
    <dataValidation type="list" errorStyle="warning" allowBlank="1" showInputMessage="1" showErrorMessage="1" error="在清單中選取所需狀態。選取 [取消]，按 ALT+向下鍵來查看選項，然後按向下鍵和 ENTER 來選取" sqref="G3:G10" xr:uid="{00000000-0002-0000-0000-000001000000}">
      <formula1>"尚未開始, 進行中, 今天到期, 保留, 完成, 取消, 逾期"</formula1>
    </dataValidation>
    <dataValidation allowBlank="1" showInputMessage="1" showErrorMessage="1" prompt="在此標題下方的欄中輸入附註" sqref="H2" xr:uid="{00000000-0002-0000-0000-000002000000}"/>
    <dataValidation allowBlank="1" showInputMessage="1" showErrorMessage="1" prompt="在此標題下方的欄中輸入到期日。舉例來說，若要使用標題篩選來依據日期進行篩選，請選取 [日期篩選]，然後選取 [這個月] 來查看將在目前月份到期的所有項目" sqref="E2" xr:uid="{00000000-0002-0000-0000-000003000000}"/>
    <dataValidation allowBlank="1" showInputMessage="1" showErrorMessage="1" prompt="在此標題下方的欄中輸入項目。您可以使用標題篩選來尋找特定項目" sqref="B2" xr:uid="{00000000-0002-0000-0000-000004000000}"/>
    <dataValidation allowBlank="1" showInputMessage="1" showErrorMessage="1" prompt="在此標題下方的欄中輸入開始日" sqref="D2" xr:uid="{00000000-0002-0000-0000-000005000000}"/>
    <dataValidation allowBlank="1" showInputMessage="1" showErrorMessage="1" prompt="此標題下方的欄中會自動計算從今天開始到到期日前的剩餘天數" sqref="F2" xr:uid="{00000000-0002-0000-0000-000006000000}"/>
    <dataValidation allowBlank="1" showInputMessage="1" showErrorMessage="1" prompt="在此標題下方的欄中選取類別。在 [清單資料] 工作表中輸入新的類別。按 ALT+向下鍵來查看選項，然後按向下鍵和 ENTER 來選取" sqref="C2" xr:uid="{00000000-0002-0000-0000-000007000000}"/>
    <dataValidation allowBlank="1" showInputMessage="1" showErrorMessage="1" prompt="在此標題下方的欄中選取狀態。按 ALT+向下鍵來查看選項，然後按向下鍵和 ENTER 來選取" sqref="G2" xr:uid="{00000000-0002-0000-0000-000008000000}"/>
    <dataValidation allowBlank="1" showInputMessage="1" showErrorMessage="1" prompt="在此活頁簿中建立教師待辦事項清單。在此工作表的 [清單] 表格中輸入詳細資料。選取儲存格 D1 以瀏覽到 [清單資料] 工作表。儲存格 J3 為狀態交叉分析篩選器" sqref="A1" xr:uid="{00000000-0002-0000-0000-000009000000}"/>
    <dataValidation allowBlank="1" showInputMessage="1" showErrorMessage="1" prompt="此儲存格為工作表標題。右側儲存格為 [清單資料] 工作表的瀏覽連結下表中的列會依據 [狀態] 自動更新。右側為圖例" sqref="B1:C1" xr:uid="{00000000-0002-0000-0000-00000A000000}"/>
    <dataValidation allowBlank="1" showInputMessage="1" showErrorMessage="1" prompt="選取以瀏覽到 [清單資料] 工作表。右側儲存格為色彩圖例" sqref="D1" xr:uid="{00000000-0002-0000-0000-00000B000000}"/>
  </dataValidations>
  <hyperlinks>
    <hyperlink ref="D1" location="清單資料!A1" tooltip="選取以瀏覽到 [清單資料] 工作表" display="清單資料" xr:uid="{00000000-0004-0000-0000-000000000000}"/>
  </hyperlinks>
  <printOptions horizontalCentered="1"/>
  <pageMargins left="0.5" right="0.5" top="0.5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A1:D13"/>
  <sheetViews>
    <sheetView showGridLines="0" zoomScaleNormal="100" workbookViewId="0"/>
  </sheetViews>
  <sheetFormatPr defaultRowHeight="30" customHeight="1" x14ac:dyDescent="0.25"/>
  <cols>
    <col min="1" max="1" width="2.77734375" style="9" customWidth="1"/>
    <col min="2" max="2" width="28.5546875" style="9" customWidth="1"/>
    <col min="3" max="3" width="16.21875" style="9" customWidth="1"/>
    <col min="4" max="4" width="2.5546875" style="9" customWidth="1"/>
    <col min="5" max="16384" width="8.88671875" style="9"/>
  </cols>
  <sheetData>
    <row r="1" spans="1:4" ht="62.25" customHeight="1" x14ac:dyDescent="0.25">
      <c r="A1" s="5"/>
      <c r="B1" s="8" t="s">
        <v>16</v>
      </c>
      <c r="C1" s="4" t="s">
        <v>0</v>
      </c>
      <c r="D1" s="5"/>
    </row>
    <row r="2" spans="1:4" ht="42" customHeight="1" x14ac:dyDescent="0.25">
      <c r="B2" s="10" t="s">
        <v>10</v>
      </c>
    </row>
    <row r="3" spans="1:4" ht="30" customHeight="1" x14ac:dyDescent="0.25">
      <c r="B3" s="9" t="s">
        <v>11</v>
      </c>
    </row>
    <row r="4" spans="1:4" ht="30" customHeight="1" x14ac:dyDescent="0.25">
      <c r="B4" s="9" t="s">
        <v>12</v>
      </c>
    </row>
    <row r="5" spans="1:4" ht="30" customHeight="1" x14ac:dyDescent="0.25">
      <c r="B5" s="9" t="s">
        <v>29</v>
      </c>
    </row>
    <row r="6" spans="1:4" ht="30" customHeight="1" x14ac:dyDescent="0.25">
      <c r="B6" s="9" t="s">
        <v>15</v>
      </c>
    </row>
    <row r="7" spans="1:4" ht="30" customHeight="1" x14ac:dyDescent="0.25">
      <c r="B7" s="9" t="s">
        <v>30</v>
      </c>
    </row>
    <row r="8" spans="1:4" ht="30" customHeight="1" x14ac:dyDescent="0.25">
      <c r="B8" s="9" t="s">
        <v>14</v>
      </c>
    </row>
    <row r="9" spans="1:4" ht="30" customHeight="1" x14ac:dyDescent="0.25">
      <c r="B9" s="9" t="s">
        <v>31</v>
      </c>
    </row>
    <row r="10" spans="1:4" ht="30" customHeight="1" x14ac:dyDescent="0.25">
      <c r="B10" s="9" t="s">
        <v>32</v>
      </c>
    </row>
    <row r="11" spans="1:4" ht="30" customHeight="1" x14ac:dyDescent="0.25">
      <c r="B11" s="9" t="s">
        <v>33</v>
      </c>
    </row>
    <row r="12" spans="1:4" ht="30" customHeight="1" x14ac:dyDescent="0.25">
      <c r="B12" s="9" t="s">
        <v>34</v>
      </c>
    </row>
    <row r="13" spans="1:4" ht="30" customHeight="1" x14ac:dyDescent="0.25">
      <c r="B13" s="11" t="s">
        <v>13</v>
      </c>
    </row>
  </sheetData>
  <phoneticPr fontId="2" type="noConversion"/>
  <dataValidations count="4">
    <dataValidation allowBlank="1" showInputMessage="1" showErrorMessage="1" prompt="選取以瀏覽至 [教師清單] 工作表" sqref="C1" xr:uid="{00000000-0002-0000-0100-000000000000}"/>
    <dataValidation allowBlank="1" showInputMessage="1" showErrorMessage="1" prompt="此儲存格為工作表標題。右側儲存格為 [教師清單] 工作表的瀏覽連結" sqref="B1" xr:uid="{00000000-0002-0000-0100-000001000000}"/>
    <dataValidation allowBlank="1" showInputMessage="1" showErrorMessage="1" prompt="類別位於此標題下方的欄中" sqref="B2" xr:uid="{00000000-0002-0000-0100-000002000000}"/>
    <dataValidation allowBlank="1" showInputMessage="1" showErrorMessage="1" prompt="您可以藉由插入或修改此工作表中 [類別] 表格裡的 [類別]，來自訂 [教師清單] 工作表中 [清單] 表格裡的 [類別]" sqref="A1" xr:uid="{00000000-0002-0000-0100-000003000000}"/>
  </dataValidations>
  <hyperlinks>
    <hyperlink ref="C1" location="教師清單!A1" tooltip="選取以瀏覽至 [教師清單] 工作表" display="教師清單" xr:uid="{00000000-0004-0000-0100-000000000000}"/>
  </hyperlinks>
  <printOptions horizontalCentered="1"/>
  <pageMargins left="0.5" right="0.5" top="0.5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5</vt:i4>
      </vt:variant>
    </vt:vector>
  </HeadingPairs>
  <TitlesOfParts>
    <vt:vector size="7" baseType="lpstr">
      <vt:lpstr>教師清單</vt:lpstr>
      <vt:lpstr>清單資料</vt:lpstr>
      <vt:lpstr>教師清單!Print_Titles</vt:lpstr>
      <vt:lpstr>清單資料!Print_Titles</vt:lpstr>
      <vt:lpstr>類別</vt:lpstr>
      <vt:lpstr>欄標題1</vt:lpstr>
      <vt:lpstr>欄標題2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2017-10-21T03:35:55Z</dcterms:created>
  <dcterms:modified xsi:type="dcterms:W3CDTF">2018-05-10T07:18:11Z</dcterms:modified>
</cp:coreProperties>
</file>