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 filterPrivacy="1"/>
  <bookViews>
    <workbookView xWindow="0" yWindow="0" windowWidth="25200" windowHeight="12570"/>
  </bookViews>
  <sheets>
    <sheet name="非營利預算" sheetId="1" r:id="rId1"/>
  </sheets>
  <definedNames>
    <definedName name="FY">非營利預算!$G$1</definedName>
  </definedNames>
  <calcPr calcId="152511"/>
</workbook>
</file>

<file path=xl/calcChain.xml><?xml version="1.0" encoding="utf-8"?>
<calcChain xmlns="http://schemas.openxmlformats.org/spreadsheetml/2006/main">
  <c r="G27" i="1" l="1"/>
  <c r="F27" i="1"/>
  <c r="G16" i="1"/>
  <c r="G11" i="1"/>
  <c r="G28" i="1" l="1"/>
  <c r="G29" i="1"/>
  <c r="G30" i="1"/>
  <c r="G31" i="1"/>
  <c r="G32" i="1"/>
  <c r="G33" i="1"/>
  <c r="G34" i="1"/>
  <c r="G35" i="1"/>
  <c r="G36" i="1"/>
  <c r="G37" i="1"/>
  <c r="G38" i="1"/>
  <c r="G39" i="1"/>
  <c r="G12" i="1"/>
  <c r="G13" i="1"/>
  <c r="G14" i="1"/>
  <c r="G15" i="1"/>
  <c r="F31" i="1"/>
  <c r="G40" i="1" l="1"/>
  <c r="G25" i="1" l="1"/>
  <c r="G9" i="1"/>
  <c r="F28" i="1"/>
  <c r="F29" i="1"/>
  <c r="F30" i="1"/>
  <c r="F32" i="1"/>
  <c r="F33" i="1"/>
  <c r="F34" i="1"/>
  <c r="F35" i="1"/>
  <c r="F36" i="1"/>
  <c r="F37" i="1"/>
  <c r="F38" i="1"/>
  <c r="F39" i="1"/>
  <c r="D40" i="1"/>
  <c r="E40" i="1"/>
  <c r="C40" i="1"/>
  <c r="F25" i="1"/>
  <c r="E25" i="1"/>
  <c r="D25" i="1"/>
  <c r="C25" i="1"/>
  <c r="F11" i="1"/>
  <c r="F12" i="1"/>
  <c r="F13" i="1"/>
  <c r="F14" i="1"/>
  <c r="F15" i="1"/>
  <c r="D16" i="1"/>
  <c r="E16" i="1"/>
  <c r="C16" i="1"/>
  <c r="F9" i="1"/>
  <c r="E9" i="1"/>
  <c r="F16" i="1" l="1"/>
  <c r="F40" i="1"/>
  <c r="D9" i="1" l="1"/>
  <c r="C9" i="1"/>
</calcChain>
</file>

<file path=xl/sharedStrings.xml><?xml version="1.0" encoding="utf-8"?>
<sst xmlns="http://schemas.openxmlformats.org/spreadsheetml/2006/main" count="34" uniqueCount="28">
  <si>
    <t>非營利預算</t>
    <phoneticPr fontId="7" type="noConversion"/>
  </si>
  <si>
    <t>會計年度</t>
    <phoneticPr fontId="7" type="noConversion"/>
  </si>
  <si>
    <t>營收</t>
  </si>
  <si>
    <t>去年</t>
  </si>
  <si>
    <t>預算</t>
  </si>
  <si>
    <t>實際額</t>
  </si>
  <si>
    <t>差異</t>
  </si>
  <si>
    <t>募款和活動</t>
  </si>
  <si>
    <t>基金會</t>
  </si>
  <si>
    <t>捐款</t>
  </si>
  <si>
    <t>利息收入</t>
  </si>
  <si>
    <t>雜項</t>
  </si>
  <si>
    <t>合計</t>
  </si>
  <si>
    <t>費用</t>
  </si>
  <si>
    <t>薪資</t>
  </si>
  <si>
    <t>津貼</t>
  </si>
  <si>
    <t>租金</t>
  </si>
  <si>
    <t>水電瓦斯費</t>
  </si>
  <si>
    <t>差旅和會議</t>
  </si>
  <si>
    <t>專業費用</t>
  </si>
  <si>
    <t>行銷/廣告</t>
  </si>
  <si>
    <t>保險</t>
  </si>
  <si>
    <t>電話</t>
  </si>
  <si>
    <t>Web 費用 (網站、會議室等)</t>
  </si>
  <si>
    <t>設備</t>
  </si>
  <si>
    <t>辦公用品</t>
  </si>
  <si>
    <t>郵資</t>
  </si>
  <si>
    <t>+/- 去年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</si>
</sst>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76" formatCode="0.0_);\(0.0\)"/>
    <numFmt numFmtId="177" formatCode="0_);\(0\)"/>
    <numFmt numFmtId="178" formatCode="&quot;NT$&quot;#,##0_);\(&quot;NT$&quot;#,##0\)"/>
    <numFmt numFmtId="179" formatCode="&quot;NT$&quot;#,##0;[Red]&quot;NT$&quot;#,##0"/>
    <numFmt numFmtId="180" formatCode="&quot;NT$&quot;#,##0"/>
  </numFmts>
  <fonts count="14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b/>
      <sz val="14"/>
      <color theme="3"/>
      <name val="Calibri"/>
      <family val="2"/>
      <scheme val="minor"/>
    </font>
    <font>
      <sz val="19"/>
      <color theme="3"/>
      <name val="Calibri"/>
      <family val="2"/>
      <scheme val="major"/>
    </font>
    <font>
      <b/>
      <sz val="22"/>
      <color theme="4"/>
      <name val="Calibri"/>
      <family val="2"/>
      <scheme val="major"/>
    </font>
    <font>
      <b/>
      <sz val="19"/>
      <color theme="4"/>
      <name val="Calibri"/>
      <family val="2"/>
      <scheme val="major"/>
    </font>
    <font>
      <sz val="9"/>
      <name val="細明體"/>
      <family val="3"/>
      <charset val="136"/>
      <scheme val="minor"/>
    </font>
    <font>
      <b/>
      <sz val="36"/>
      <color theme="3"/>
      <name val="Microsoft JhengHei UI"/>
      <family val="2"/>
      <charset val="136"/>
    </font>
    <font>
      <sz val="11"/>
      <color theme="3"/>
      <name val="Microsoft JhengHei UI"/>
      <family val="2"/>
      <charset val="136"/>
    </font>
    <font>
      <sz val="19"/>
      <color theme="3"/>
      <name val="Microsoft JhengHei UI"/>
      <family val="2"/>
      <charset val="136"/>
    </font>
    <font>
      <b/>
      <sz val="19"/>
      <color theme="4"/>
      <name val="Microsoft JhengHei UI"/>
      <family val="2"/>
      <charset val="136"/>
    </font>
    <font>
      <b/>
      <sz val="14"/>
      <color theme="3"/>
      <name val="Microsoft JhengHei UI"/>
      <family val="2"/>
      <charset val="136"/>
    </font>
    <font>
      <sz val="10"/>
      <color theme="3"/>
      <name val="Microsoft JhengHei UI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 applyProtection="0"/>
    <xf numFmtId="0" fontId="5" fillId="0" borderId="0" applyNumberFormat="0" applyBorder="0" applyAlignment="0" applyProtection="0"/>
    <xf numFmtId="0" fontId="4" fillId="2" borderId="0" applyNumberFormat="0" applyBorder="0" applyAlignment="0" applyProtection="0"/>
    <xf numFmtId="0" fontId="6" fillId="0" borderId="0" applyNumberFormat="0" applyAlignment="0" applyProtection="0"/>
    <xf numFmtId="0" fontId="3" fillId="2" borderId="0" applyNumberFormat="0" applyBorder="0" applyProtection="0">
      <alignment horizontal="right"/>
    </xf>
  </cellStyleXfs>
  <cellXfs count="30">
    <xf numFmtId="0" fontId="0" fillId="0" borderId="0" xfId="0"/>
    <xf numFmtId="0" fontId="8" fillId="0" borderId="0" xfId="2" applyFont="1" applyAlignment="1"/>
    <xf numFmtId="0" fontId="9" fillId="0" borderId="0" xfId="0" applyFont="1"/>
    <xf numFmtId="0" fontId="10" fillId="0" borderId="0" xfId="4" applyFont="1" applyFill="1" applyAlignment="1">
      <alignment horizontal="right"/>
    </xf>
    <xf numFmtId="0" fontId="11" fillId="0" borderId="0" xfId="5" applyFont="1" applyAlignment="1">
      <alignment horizontal="left"/>
    </xf>
    <xf numFmtId="0" fontId="9" fillId="0" borderId="0" xfId="0" applyFont="1" applyFill="1"/>
    <xf numFmtId="0" fontId="12" fillId="0" borderId="0" xfId="6" applyFont="1" applyFill="1">
      <alignment horizontal="right"/>
    </xf>
    <xf numFmtId="0" fontId="12" fillId="0" borderId="0" xfId="6" applyFont="1" applyFill="1" applyAlignment="1">
      <alignment horizontal="right" indent="1"/>
    </xf>
    <xf numFmtId="0" fontId="13" fillId="0" borderId="0" xfId="0" applyFont="1" applyFill="1" applyBorder="1" applyAlignment="1">
      <alignment horizontal="left" vertical="top" indent="1"/>
    </xf>
    <xf numFmtId="0" fontId="13" fillId="0" borderId="0" xfId="0" applyFont="1" applyFill="1" applyBorder="1" applyAlignment="1">
      <alignment horizontal="right" vertical="top"/>
    </xf>
    <xf numFmtId="0" fontId="13" fillId="0" borderId="0" xfId="0" quotePrefix="1" applyFont="1" applyFill="1" applyBorder="1" applyAlignment="1">
      <alignment horizontal="right" vertical="top" indent="1"/>
    </xf>
    <xf numFmtId="0" fontId="9" fillId="0" borderId="0" xfId="0" applyFont="1" applyFill="1" applyBorder="1" applyAlignment="1">
      <alignment horizontal="left" vertical="center" indent="1"/>
    </xf>
    <xf numFmtId="177" fontId="9" fillId="0" borderId="0" xfId="0" applyNumberFormat="1" applyFont="1" applyFill="1" applyBorder="1" applyAlignment="1">
      <alignment vertical="center"/>
    </xf>
    <xf numFmtId="177" fontId="9" fillId="0" borderId="0" xfId="1" applyNumberFormat="1" applyFont="1" applyFill="1" applyBorder="1" applyAlignment="1">
      <alignment horizontal="right" vertical="center" indent="1"/>
    </xf>
    <xf numFmtId="176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vertical="center"/>
    </xf>
    <xf numFmtId="44" fontId="9" fillId="0" borderId="0" xfId="0" applyNumberFormat="1" applyFont="1" applyFill="1" applyBorder="1" applyAlignment="1">
      <alignment vertical="center"/>
    </xf>
    <xf numFmtId="38" fontId="9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top" indent="1"/>
    </xf>
    <xf numFmtId="0" fontId="9" fillId="0" borderId="0" xfId="0" applyFont="1" applyAlignment="1">
      <alignment horizontal="left" vertical="center" indent="1"/>
    </xf>
    <xf numFmtId="37" fontId="9" fillId="0" borderId="0" xfId="0" applyNumberFormat="1" applyFont="1" applyAlignment="1">
      <alignment vertical="center"/>
    </xf>
    <xf numFmtId="37" fontId="9" fillId="0" borderId="0" xfId="1" applyNumberFormat="1" applyFont="1" applyAlignment="1">
      <alignment horizontal="right" vertical="center" indent="1"/>
    </xf>
    <xf numFmtId="39" fontId="9" fillId="0" borderId="0" xfId="0" applyNumberFormat="1" applyFont="1" applyAlignment="1">
      <alignment vertical="center"/>
    </xf>
    <xf numFmtId="180" fontId="9" fillId="0" borderId="0" xfId="0" applyNumberFormat="1" applyFont="1" applyAlignment="1">
      <alignment vertical="center"/>
    </xf>
    <xf numFmtId="180" fontId="9" fillId="0" borderId="0" xfId="0" applyNumberFormat="1" applyFont="1" applyAlignment="1">
      <alignment horizontal="right" vertical="center" indent="1"/>
    </xf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/>
    </xf>
  </cellXfs>
  <cellStyles count="7">
    <cellStyle name="一般" xfId="0" builtinId="0" customBuiltin="1"/>
    <cellStyle name="百分比" xfId="1" builtinId="5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scheme val="none"/>
      </font>
      <numFmt numFmtId="180" formatCode="&quot;NT$&quot;#,##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scheme val="none"/>
      </font>
      <numFmt numFmtId="180" formatCode="&quot;NT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scheme val="none"/>
      </font>
      <numFmt numFmtId="180" formatCode="&quot;NT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scheme val="none"/>
      </font>
      <numFmt numFmtId="180" formatCode="&quot;NT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scheme val="none"/>
      </font>
      <numFmt numFmtId="180" formatCode="&quot;NT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scheme val="none"/>
      </font>
      <numFmt numFmtId="179" formatCode="&quot;NT$&quot;#,##0;[Red]&quot;NT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scheme val="none"/>
      </font>
      <numFmt numFmtId="179" formatCode="&quot;NT$&quot;#,##0;[Red]&quot;NT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scheme val="none"/>
      </font>
      <numFmt numFmtId="178" formatCode="&quot;NT$&quot;#,##0_);\(&quot;NT$&quot;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scheme val="none"/>
      </font>
      <numFmt numFmtId="178" formatCode="&quot;NT$&quot;#,##0_);\(&quot;NT$&quot;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scheme val="none"/>
      </font>
      <numFmt numFmtId="178" formatCode="&quot;NT$&quot;#,##0_);\(&quot;NT$&quot;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0_);\(0\)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77" formatCode="0_);\(0\)"/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fill>
        <patternFill patternType="none">
          <fgColor indexed="64"/>
          <bgColor auto="1"/>
        </patternFill>
      </fill>
    </dxf>
    <dxf>
      <font>
        <color theme="5"/>
      </font>
    </dxf>
    <dxf>
      <font>
        <b/>
        <i val="0"/>
        <color theme="3"/>
      </font>
    </dxf>
    <dxf>
      <font>
        <b/>
        <i val="0"/>
        <color theme="2"/>
      </font>
      <fill>
        <patternFill>
          <bgColor theme="3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4"/>
      </font>
      <border diagonalUp="0" diagonalDown="0">
        <left/>
        <right/>
        <top/>
        <bottom style="thick">
          <color theme="3"/>
        </bottom>
        <vertical/>
        <horizontal/>
      </border>
    </dxf>
    <dxf>
      <font>
        <color theme="3" tint="-0.24994659260841701"/>
      </font>
      <border>
        <vertical style="thick">
          <color theme="2"/>
        </vertical>
        <horizontal style="thin">
          <color theme="3" tint="0.39994506668294322"/>
        </horizontal>
      </border>
    </dxf>
  </dxfs>
  <tableStyles count="1" defaultTableStyle="Non-Profit Budget" defaultPivotStyle="PivotStyleMedium9">
    <tableStyle name="Non-Profit Budget" pivot="0" count="4">
      <tableStyleElement type="wholeTable" dxfId="34"/>
      <tableStyleElement type="headerRow" dxfId="33"/>
      <tableStyleElement type="totalRow" dxfId="32"/>
      <tableStyleElement type="firstColumn" dxfId="31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收入表[[#Headers],[營收]]</c:f>
          <c:strCache>
            <c:ptCount val="1"/>
            <c:pt idx="0">
              <c:v>營收</c:v>
            </c:pt>
          </c:strCache>
        </c:strRef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非營利預算!$C$9:$C$10</c:f>
              <c:strCache>
                <c:ptCount val="2"/>
                <c:pt idx="0">
                  <c:v>FY 2011</c:v>
                </c:pt>
                <c:pt idx="1">
                  <c:v>去年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非營利預算!$C$16</c:f>
              <c:numCache>
                <c:formatCode>"NT$"#,##0_);\("NT$"#,##0\)</c:formatCode>
                <c:ptCount val="1"/>
                <c:pt idx="0">
                  <c:v>6900000</c:v>
                </c:pt>
              </c:numCache>
            </c:numRef>
          </c:val>
        </c:ser>
        <c:ser>
          <c:idx val="1"/>
          <c:order val="1"/>
          <c:tx>
            <c:strRef>
              <c:f>非營利預算!$D$9:$D$10</c:f>
              <c:strCache>
                <c:ptCount val="2"/>
                <c:pt idx="0">
                  <c:v>FY 2012</c:v>
                </c:pt>
                <c:pt idx="1">
                  <c:v>預算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非營利預算!$D$16</c:f>
              <c:numCache>
                <c:formatCode>"NT$"#,##0_);\("NT$"#,##0\)</c:formatCode>
                <c:ptCount val="1"/>
                <c:pt idx="0">
                  <c:v>8700000</c:v>
                </c:pt>
              </c:numCache>
            </c:numRef>
          </c:val>
        </c:ser>
        <c:ser>
          <c:idx val="2"/>
          <c:order val="2"/>
          <c:tx>
            <c:strRef>
              <c:f>非營利預算!$E$9:$E$10</c:f>
              <c:strCache>
                <c:ptCount val="2"/>
                <c:pt idx="0">
                  <c:v>FY 2012</c:v>
                </c:pt>
                <c:pt idx="1">
                  <c:v>實際額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非營利預算!$E$16</c:f>
              <c:numCache>
                <c:formatCode>"NT$"#,##0_);\("NT$"#,##0\)</c:formatCode>
                <c:ptCount val="1"/>
                <c:pt idx="0">
                  <c:v>7500000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34711904"/>
        <c:axId val="34712464"/>
      </c:barChart>
      <c:catAx>
        <c:axId val="34711904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34712464"/>
        <c:crosses val="autoZero"/>
        <c:auto val="1"/>
        <c:lblAlgn val="ctr"/>
        <c:lblOffset val="100"/>
        <c:noMultiLvlLbl val="0"/>
      </c:catAx>
      <c:valAx>
        <c:axId val="3471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[$NT$]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endParaRPr lang="zh-TW"/>
          </a:p>
        </c:txPr>
        <c:crossAx val="3471190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cap="none" spc="30" baseline="0">
                      <a:solidFill>
                        <a:schemeClr val="tx2"/>
                      </a:solidFill>
                      <a:latin typeface="Microsoft JhengHei UI" panose="020B0604030504040204" pitchFamily="34" charset="-120"/>
                      <a:ea typeface="Microsoft JhengHei UI" panose="020B0604030504040204" pitchFamily="34" charset="-120"/>
                      <a:cs typeface="+mn-cs"/>
                    </a:defRPr>
                  </a:pPr>
                  <a:r>
                    <a:rPr lang="zh-TW" altLang="en-US" sz="1000" b="0" i="0" cap="none" spc="30" baseline="0">
                      <a:solidFill>
                        <a:schemeClr val="tx2"/>
                      </a:solidFill>
                      <a:latin typeface="Microsoft JhengHei UI" panose="020B0604030504040204" pitchFamily="34" charset="-120"/>
                      <a:ea typeface="Microsoft JhengHei UI" panose="020B0604030504040204" pitchFamily="34" charset="-120"/>
                    </a:rPr>
                    <a:t>以千為單位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none" spc="30" baseline="0">
                    <a:solidFill>
                      <a:schemeClr val="tx2"/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  <a:cs typeface="+mn-cs"/>
                  </a:defRPr>
                </a:pPr>
                <a:endParaRPr lang="zh-TW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94772993801302E-4"/>
          <c:y val="0.26485709283570924"/>
          <c:w val="0.52519012103051554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費用表[[#Headers],[費用]]</c:f>
          <c:strCache>
            <c:ptCount val="1"/>
            <c:pt idx="0">
              <c:v>費用</c:v>
            </c:pt>
          </c:strCache>
        </c:strRef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非營利預算!$C$25:$C$26</c:f>
              <c:strCache>
                <c:ptCount val="2"/>
                <c:pt idx="0">
                  <c:v>FY 2011</c:v>
                </c:pt>
                <c:pt idx="1">
                  <c:v>去年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非營利預算!$C$40</c:f>
              <c:numCache>
                <c:formatCode>"NT$"#,##0</c:formatCode>
                <c:ptCount val="1"/>
                <c:pt idx="0">
                  <c:v>885000</c:v>
                </c:pt>
              </c:numCache>
            </c:numRef>
          </c:val>
        </c:ser>
        <c:ser>
          <c:idx val="1"/>
          <c:order val="1"/>
          <c:tx>
            <c:strRef>
              <c:f>非營利預算!$D$25:$D$26</c:f>
              <c:strCache>
                <c:ptCount val="2"/>
                <c:pt idx="0">
                  <c:v>FY 2012</c:v>
                </c:pt>
                <c:pt idx="1">
                  <c:v>預算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非營利預算!$D$40</c:f>
              <c:numCache>
                <c:formatCode>"NT$"#,##0</c:formatCode>
                <c:ptCount val="1"/>
                <c:pt idx="0">
                  <c:v>1401000</c:v>
                </c:pt>
              </c:numCache>
            </c:numRef>
          </c:val>
        </c:ser>
        <c:ser>
          <c:idx val="2"/>
          <c:order val="2"/>
          <c:tx>
            <c:strRef>
              <c:f>非營利預算!$E$25:$E$26</c:f>
              <c:strCache>
                <c:ptCount val="2"/>
                <c:pt idx="0">
                  <c:v>FY 2012</c:v>
                </c:pt>
                <c:pt idx="1">
                  <c:v>實際額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非營利預算!$E$40</c:f>
              <c:numCache>
                <c:formatCode>"NT$"#,##0</c:formatCode>
                <c:ptCount val="1"/>
                <c:pt idx="0">
                  <c:v>1432500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34716384"/>
        <c:axId val="34716944"/>
      </c:barChart>
      <c:catAx>
        <c:axId val="34716384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34716944"/>
        <c:crosses val="autoZero"/>
        <c:auto val="1"/>
        <c:lblAlgn val="ctr"/>
        <c:lblOffset val="100"/>
        <c:noMultiLvlLbl val="0"/>
      </c:catAx>
      <c:valAx>
        <c:axId val="34716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[$NT$]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endParaRPr lang="zh-TW"/>
          </a:p>
        </c:txPr>
        <c:crossAx val="3471638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cap="none" spc="30" baseline="0">
                      <a:solidFill>
                        <a:schemeClr val="tx2"/>
                      </a:solidFill>
                      <a:latin typeface="Microsoft JhengHei UI" panose="020B0604030504040204" pitchFamily="34" charset="-120"/>
                      <a:ea typeface="Microsoft JhengHei UI" panose="020B0604030504040204" pitchFamily="34" charset="-120"/>
                      <a:cs typeface="+mn-cs"/>
                    </a:defRPr>
                  </a:pPr>
                  <a:r>
                    <a:rPr lang="zh-TW" altLang="en-US" sz="1000" b="0" i="0" cap="none" spc="30" baseline="0">
                      <a:solidFill>
                        <a:schemeClr val="tx2"/>
                      </a:solidFill>
                      <a:latin typeface="Microsoft JhengHei UI" panose="020B0604030504040204" pitchFamily="34" charset="-120"/>
                      <a:ea typeface="Microsoft JhengHei UI" panose="020B0604030504040204" pitchFamily="34" charset="-120"/>
                    </a:rPr>
                    <a:t>以千為單位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none" spc="30" baseline="0">
                    <a:solidFill>
                      <a:schemeClr val="tx2"/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  <a:cs typeface="+mn-cs"/>
                  </a:defRPr>
                </a:pPr>
                <a:endParaRPr lang="zh-TW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94772993801302E-4"/>
          <c:y val="0.26485709283570924"/>
          <c:w val="0.52519012103051554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73914</xdr:colOff>
      <xdr:row>1</xdr:row>
      <xdr:rowOff>228600</xdr:rowOff>
    </xdr:from>
    <xdr:to>
      <xdr:col>7</xdr:col>
      <xdr:colOff>95250</xdr:colOff>
      <xdr:row>7</xdr:row>
      <xdr:rowOff>209550</xdr:rowOff>
    </xdr:to>
    <xdr:graphicFrame macro="">
      <xdr:nvGraphicFramePr>
        <xdr:cNvPr id="3" name="收入" descr="橫條圖會將去年營收、建議營收和會計年度的實際營收進行比較。" title="收入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73914</xdr:colOff>
      <xdr:row>18</xdr:row>
      <xdr:rowOff>38100</xdr:rowOff>
    </xdr:from>
    <xdr:to>
      <xdr:col>7</xdr:col>
      <xdr:colOff>95250</xdr:colOff>
      <xdr:row>24</xdr:row>
      <xdr:rowOff>19050</xdr:rowOff>
    </xdr:to>
    <xdr:graphicFrame macro="">
      <xdr:nvGraphicFramePr>
        <xdr:cNvPr id="7" name="收入" descr="橫條圖會將去年營收、建議營收和會計年度的實際營收進行比較。" title="收入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收入表" displayName="收入表" ref="B10:G16" totalsRowCount="1" headerRowDxfId="29" dataDxfId="28" totalsRowDxfId="27">
  <tableColumns count="6">
    <tableColumn id="1" name="營收" totalsRowLabel="合計" dataDxfId="26" totalsRowDxfId="11"/>
    <tableColumn id="2" name="去年" totalsRowFunction="sum" dataDxfId="25" totalsRowDxfId="10"/>
    <tableColumn id="3" name="預算" totalsRowFunction="sum" dataDxfId="24" totalsRowDxfId="9"/>
    <tableColumn id="4" name="實際額" totalsRowFunction="sum" dataDxfId="23" totalsRowDxfId="8"/>
    <tableColumn id="5" name="差異" totalsRowFunction="sum" dataDxfId="22" totalsRowDxfId="7">
      <calculatedColumnFormula>收入表[[#This Row],[實際額]]-收入表[[#This Row],[預算]]</calculatedColumnFormula>
    </tableColumn>
    <tableColumn id="6" name="+/- 去年" totalsRowFunction="min" dataDxfId="21" totalsRowDxfId="6">
      <calculatedColumnFormula>收入表[[#This Row],[實際額]]-收入表[[#This Row],[去年]]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收入" altTextSummary="去年收入和總收入、建議收入和總收入、實際會計年度的收入和總收入清單，以及去年和實際預算金額的差額。"/>
    </ext>
  </extLst>
</table>
</file>

<file path=xl/tables/table2.xml><?xml version="1.0" encoding="utf-8"?>
<table xmlns="http://schemas.openxmlformats.org/spreadsheetml/2006/main" id="2" name="費用表" displayName="費用表" ref="B26:G40" totalsRowCount="1" headerRowDxfId="20" dataDxfId="19" totalsRowDxfId="18">
  <tableColumns count="6">
    <tableColumn id="1" name="費用" totalsRowLabel="合計" dataDxfId="17" totalsRowDxfId="5"/>
    <tableColumn id="2" name="去年" totalsRowFunction="sum" dataDxfId="16" totalsRowDxfId="4"/>
    <tableColumn id="3" name="預算" totalsRowFunction="sum" dataDxfId="15" totalsRowDxfId="3"/>
    <tableColumn id="4" name="實際額" totalsRowFunction="sum" dataDxfId="14" totalsRowDxfId="2"/>
    <tableColumn id="5" name="差異" totalsRowFunction="sum" dataDxfId="13" totalsRowDxfId="1">
      <calculatedColumnFormula>費用表[[#This Row],[實際額]]-費用表[[#This Row],[預算]]</calculatedColumnFormula>
    </tableColumn>
    <tableColumn id="6" name="+/- 去年" totalsRowFunction="sum" dataDxfId="12" totalsRowDxfId="0">
      <calculatedColumnFormula>費用表[[#This Row],[實際額]]-費用表[[#This Row],[去年]]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Revenue" altTextSummary="List of expenses and totals for the prior, proposed, actual fiscal year along with the variance and difference between prior year and actual budget amounts. "/>
    </ext>
  </extLst>
</table>
</file>

<file path=xl/theme/theme1.xml><?xml version="1.0" encoding="utf-8"?>
<a:theme xmlns:a="http://schemas.openxmlformats.org/drawingml/2006/main" name="Office Theme">
  <a:themeElements>
    <a:clrScheme name="Non Profit Budget">
      <a:dk1>
        <a:sysClr val="windowText" lastClr="000000"/>
      </a:dk1>
      <a:lt1>
        <a:sysClr val="window" lastClr="FFFFFF"/>
      </a:lt1>
      <a:dk2>
        <a:srgbClr val="47403C"/>
      </a:dk2>
      <a:lt2>
        <a:srgbClr val="FDFDFB"/>
      </a:lt2>
      <a:accent1>
        <a:srgbClr val="73B5C2"/>
      </a:accent1>
      <a:accent2>
        <a:srgbClr val="F47247"/>
      </a:accent2>
      <a:accent3>
        <a:srgbClr val="80C077"/>
      </a:accent3>
      <a:accent4>
        <a:srgbClr val="AD7A99"/>
      </a:accent4>
      <a:accent5>
        <a:srgbClr val="EBA91C"/>
      </a:accent5>
      <a:accent6>
        <a:srgbClr val="F08690"/>
      </a:accent6>
      <a:hlink>
        <a:srgbClr val="74ACDC"/>
      </a:hlink>
      <a:folHlink>
        <a:srgbClr val="AD7A99"/>
      </a:folHlink>
    </a:clrScheme>
    <a:fontScheme name="Non Profit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G40"/>
  <sheetViews>
    <sheetView showGridLines="0" tabSelected="1" zoomScaleNormal="100" workbookViewId="0"/>
  </sheetViews>
  <sheetFormatPr defaultRowHeight="24" customHeight="1" x14ac:dyDescent="0.25"/>
  <cols>
    <col min="1" max="1" width="2.85546875" style="2" customWidth="1"/>
    <col min="2" max="2" width="38.7109375" style="2" customWidth="1"/>
    <col min="3" max="7" width="18.85546875" style="2" customWidth="1"/>
    <col min="8" max="8" width="2.85546875" style="2" customWidth="1"/>
    <col min="9" max="16384" width="9.140625" style="2"/>
  </cols>
  <sheetData>
    <row r="1" spans="2:7" ht="58.5" customHeight="1" x14ac:dyDescent="0.7">
      <c r="B1" s="1" t="s">
        <v>0</v>
      </c>
      <c r="F1" s="3" t="s">
        <v>1</v>
      </c>
      <c r="G1" s="4">
        <v>2012</v>
      </c>
    </row>
    <row r="2" spans="2:7" ht="24" customHeight="1" x14ac:dyDescent="0.7">
      <c r="B2" s="1"/>
      <c r="F2" s="3"/>
      <c r="G2" s="4"/>
    </row>
    <row r="9" spans="2:7" ht="24" customHeight="1" x14ac:dyDescent="0.3">
      <c r="B9" s="5"/>
      <c r="C9" s="6" t="str">
        <f>CONCATENATE("FY ",FY-1)</f>
        <v>FY 2011</v>
      </c>
      <c r="D9" s="6" t="str">
        <f>CONCATENATE("FY ",FY)</f>
        <v>FY 2012</v>
      </c>
      <c r="E9" s="6" t="str">
        <f>CONCATENATE("FY ",FY)</f>
        <v>FY 2012</v>
      </c>
      <c r="F9" s="6" t="str">
        <f>CONCATENATE("FY ",FY)</f>
        <v>FY 2012</v>
      </c>
      <c r="G9" s="7" t="str">
        <f>CONCATENATE("FY ",FY)</f>
        <v>FY 2012</v>
      </c>
    </row>
    <row r="10" spans="2:7" ht="24" customHeight="1" x14ac:dyDescent="0.25">
      <c r="B10" s="8" t="s">
        <v>2</v>
      </c>
      <c r="C10" s="9" t="s">
        <v>3</v>
      </c>
      <c r="D10" s="9" t="s">
        <v>4</v>
      </c>
      <c r="E10" s="9" t="s">
        <v>5</v>
      </c>
      <c r="F10" s="9" t="s">
        <v>6</v>
      </c>
      <c r="G10" s="10" t="s">
        <v>27</v>
      </c>
    </row>
    <row r="11" spans="2:7" ht="24" customHeight="1" x14ac:dyDescent="0.25">
      <c r="B11" s="11" t="s">
        <v>7</v>
      </c>
      <c r="C11" s="12">
        <v>4500000</v>
      </c>
      <c r="D11" s="12">
        <v>6000000</v>
      </c>
      <c r="E11" s="12">
        <v>5400000</v>
      </c>
      <c r="F11" s="12">
        <f>收入表[[#This Row],[實際額]]-收入表[[#This Row],[預算]]</f>
        <v>-600000</v>
      </c>
      <c r="G11" s="13">
        <f>收入表[[#This Row],[實際額]]-收入表[[#This Row],[去年]]</f>
        <v>900000</v>
      </c>
    </row>
    <row r="12" spans="2:7" ht="24" customHeight="1" x14ac:dyDescent="0.25">
      <c r="B12" s="11" t="s">
        <v>8</v>
      </c>
      <c r="C12" s="12">
        <v>1500000</v>
      </c>
      <c r="D12" s="12">
        <v>1500000</v>
      </c>
      <c r="E12" s="12">
        <v>1500000</v>
      </c>
      <c r="F12" s="12">
        <f>收入表[[#This Row],[實際額]]-收入表[[#This Row],[預算]]</f>
        <v>0</v>
      </c>
      <c r="G12" s="13">
        <f>收入表[[#This Row],[實際額]]-收入表[[#This Row],[去年]]</f>
        <v>0</v>
      </c>
    </row>
    <row r="13" spans="2:7" ht="24" customHeight="1" x14ac:dyDescent="0.25">
      <c r="B13" s="11" t="s">
        <v>9</v>
      </c>
      <c r="C13" s="12">
        <v>900000</v>
      </c>
      <c r="D13" s="12">
        <v>1200000</v>
      </c>
      <c r="E13" s="12">
        <v>600000</v>
      </c>
      <c r="F13" s="12">
        <f>收入表[[#This Row],[實際額]]-收入表[[#This Row],[預算]]</f>
        <v>-600000</v>
      </c>
      <c r="G13" s="13">
        <f>收入表[[#This Row],[實際額]]-收入表[[#This Row],[去年]]</f>
        <v>-300000</v>
      </c>
    </row>
    <row r="14" spans="2:7" ht="24" customHeight="1" x14ac:dyDescent="0.25">
      <c r="B14" s="11" t="s">
        <v>10</v>
      </c>
      <c r="C14" s="14"/>
      <c r="D14" s="14"/>
      <c r="E14" s="14"/>
      <c r="F14" s="12">
        <f>收入表[[#This Row],[實際額]]-收入表[[#This Row],[預算]]</f>
        <v>0</v>
      </c>
      <c r="G14" s="13">
        <f>收入表[[#This Row],[實際額]]-收入表[[#This Row],[去年]]</f>
        <v>0</v>
      </c>
    </row>
    <row r="15" spans="2:7" ht="24" customHeight="1" x14ac:dyDescent="0.25">
      <c r="B15" s="11" t="s">
        <v>11</v>
      </c>
      <c r="C15" s="14"/>
      <c r="D15" s="14"/>
      <c r="E15" s="14"/>
      <c r="F15" s="12">
        <f>收入表[[#This Row],[實際額]]-收入表[[#This Row],[預算]]</f>
        <v>0</v>
      </c>
      <c r="G15" s="13">
        <f>收入表[[#This Row],[實際額]]-收入表[[#This Row],[去年]]</f>
        <v>0</v>
      </c>
    </row>
    <row r="16" spans="2:7" ht="24" customHeight="1" x14ac:dyDescent="0.25">
      <c r="B16" s="11" t="s">
        <v>12</v>
      </c>
      <c r="C16" s="15">
        <f>SUBTOTAL(109,收入表[去年])</f>
        <v>6900000</v>
      </c>
      <c r="D16" s="15">
        <f>SUBTOTAL(109,收入表[預算])</f>
        <v>8700000</v>
      </c>
      <c r="E16" s="15">
        <f>SUBTOTAL(109,收入表[實際額])</f>
        <v>7500000</v>
      </c>
      <c r="F16" s="16">
        <f>SUBTOTAL(109,收入表[差異])</f>
        <v>-1200000</v>
      </c>
      <c r="G16" s="17">
        <f>SUBTOTAL(105,收入表[+/- 去年])</f>
        <v>-300000</v>
      </c>
    </row>
    <row r="17" spans="2:7" s="5" customFormat="1" ht="24" customHeight="1" x14ac:dyDescent="0.25">
      <c r="B17" s="29"/>
      <c r="C17" s="29"/>
      <c r="D17" s="29"/>
      <c r="E17" s="29"/>
      <c r="F17" s="29"/>
      <c r="G17" s="29"/>
    </row>
    <row r="18" spans="2:7" s="5" customFormat="1" ht="24" customHeight="1" x14ac:dyDescent="0.25">
      <c r="B18" s="18"/>
      <c r="C18" s="19"/>
      <c r="D18" s="19"/>
      <c r="E18" s="19"/>
      <c r="F18" s="19"/>
      <c r="G18" s="20"/>
    </row>
    <row r="19" spans="2:7" s="5" customFormat="1" ht="24" customHeight="1" x14ac:dyDescent="0.25">
      <c r="B19" s="18"/>
      <c r="C19" s="19"/>
      <c r="D19" s="19"/>
      <c r="E19" s="19"/>
      <c r="F19" s="19"/>
      <c r="G19" s="20"/>
    </row>
    <row r="20" spans="2:7" s="5" customFormat="1" ht="24" customHeight="1" x14ac:dyDescent="0.25">
      <c r="B20" s="18"/>
      <c r="C20" s="19"/>
      <c r="D20" s="19"/>
      <c r="E20" s="19"/>
      <c r="F20" s="19"/>
      <c r="G20" s="20"/>
    </row>
    <row r="21" spans="2:7" s="5" customFormat="1" ht="24" customHeight="1" x14ac:dyDescent="0.25">
      <c r="B21" s="18"/>
      <c r="C21" s="19"/>
      <c r="D21" s="19"/>
      <c r="E21" s="19"/>
      <c r="F21" s="19"/>
      <c r="G21" s="20"/>
    </row>
    <row r="22" spans="2:7" s="5" customFormat="1" ht="24" customHeight="1" x14ac:dyDescent="0.25">
      <c r="B22" s="28"/>
      <c r="C22" s="28"/>
      <c r="D22" s="28"/>
      <c r="E22" s="28"/>
      <c r="F22" s="28"/>
    </row>
    <row r="25" spans="2:7" ht="24" customHeight="1" x14ac:dyDescent="0.3">
      <c r="C25" s="6" t="str">
        <f>CONCATENATE("FY ",FY-1)</f>
        <v>FY 2011</v>
      </c>
      <c r="D25" s="6" t="str">
        <f>CONCATENATE("FY ",FY)</f>
        <v>FY 2012</v>
      </c>
      <c r="E25" s="6" t="str">
        <f>CONCATENATE("FY ",FY)</f>
        <v>FY 2012</v>
      </c>
      <c r="F25" s="6" t="str">
        <f>CONCATENATE("FY ",FY)</f>
        <v>FY 2012</v>
      </c>
      <c r="G25" s="7" t="str">
        <f>CONCATENATE("FY ",FY)</f>
        <v>FY 2012</v>
      </c>
    </row>
    <row r="26" spans="2:7" ht="24" customHeight="1" x14ac:dyDescent="0.25">
      <c r="B26" s="21" t="s">
        <v>13</v>
      </c>
      <c r="C26" s="9" t="s">
        <v>3</v>
      </c>
      <c r="D26" s="9" t="s">
        <v>4</v>
      </c>
      <c r="E26" s="9" t="s">
        <v>5</v>
      </c>
      <c r="F26" s="9" t="s">
        <v>6</v>
      </c>
      <c r="G26" s="10" t="s">
        <v>27</v>
      </c>
    </row>
    <row r="27" spans="2:7" ht="24" customHeight="1" x14ac:dyDescent="0.25">
      <c r="B27" s="22" t="s">
        <v>14</v>
      </c>
      <c r="C27" s="23">
        <v>450000</v>
      </c>
      <c r="D27" s="23">
        <v>900000</v>
      </c>
      <c r="E27" s="23">
        <v>900000</v>
      </c>
      <c r="F27" s="23">
        <f>費用表[[#This Row],[實際額]]-費用表[[#This Row],[預算]]</f>
        <v>0</v>
      </c>
      <c r="G27" s="24">
        <f>費用表[[#This Row],[實際額]]-費用表[[#This Row],[去年]]</f>
        <v>450000</v>
      </c>
    </row>
    <row r="28" spans="2:7" ht="24" customHeight="1" x14ac:dyDescent="0.25">
      <c r="B28" s="22" t="s">
        <v>15</v>
      </c>
      <c r="C28" s="23">
        <v>150000</v>
      </c>
      <c r="D28" s="23">
        <v>225000</v>
      </c>
      <c r="E28" s="23">
        <v>234000</v>
      </c>
      <c r="F28" s="23">
        <f>費用表[[#This Row],[實際額]]-費用表[[#This Row],[預算]]</f>
        <v>9000</v>
      </c>
      <c r="G28" s="24">
        <f>費用表[[#This Row],[實際額]]-費用表[[#This Row],[去年]]</f>
        <v>84000</v>
      </c>
    </row>
    <row r="29" spans="2:7" ht="24" customHeight="1" x14ac:dyDescent="0.25">
      <c r="B29" s="22" t="s">
        <v>16</v>
      </c>
      <c r="C29" s="23">
        <v>180000</v>
      </c>
      <c r="D29" s="23">
        <v>180000</v>
      </c>
      <c r="E29" s="23">
        <v>180000</v>
      </c>
      <c r="F29" s="23">
        <f>費用表[[#This Row],[實際額]]-費用表[[#This Row],[預算]]</f>
        <v>0</v>
      </c>
      <c r="G29" s="24">
        <f>費用表[[#This Row],[實際額]]-費用表[[#This Row],[去年]]</f>
        <v>0</v>
      </c>
    </row>
    <row r="30" spans="2:7" ht="24" customHeight="1" x14ac:dyDescent="0.25">
      <c r="B30" s="22" t="s">
        <v>17</v>
      </c>
      <c r="C30" s="23">
        <v>30000</v>
      </c>
      <c r="D30" s="23">
        <v>36000</v>
      </c>
      <c r="E30" s="23">
        <v>34500</v>
      </c>
      <c r="F30" s="23">
        <f>費用表[[#This Row],[實際額]]-費用表[[#This Row],[預算]]</f>
        <v>-1500</v>
      </c>
      <c r="G30" s="24">
        <f>費用表[[#This Row],[實際額]]-費用表[[#This Row],[去年]]</f>
        <v>4500</v>
      </c>
    </row>
    <row r="31" spans="2:7" ht="24" customHeight="1" x14ac:dyDescent="0.25">
      <c r="B31" s="22" t="s">
        <v>18</v>
      </c>
      <c r="C31" s="23">
        <v>75000</v>
      </c>
      <c r="D31" s="23">
        <v>60000</v>
      </c>
      <c r="E31" s="23">
        <v>84000</v>
      </c>
      <c r="F31" s="23">
        <f>費用表[[#This Row],[實際額]]-費用表[[#This Row],[預算]]</f>
        <v>24000</v>
      </c>
      <c r="G31" s="24">
        <f>費用表[[#This Row],[實際額]]-費用表[[#This Row],[去年]]</f>
        <v>9000</v>
      </c>
    </row>
    <row r="32" spans="2:7" ht="24" customHeight="1" x14ac:dyDescent="0.25">
      <c r="B32" s="22" t="s">
        <v>19</v>
      </c>
      <c r="C32" s="25"/>
      <c r="D32" s="25"/>
      <c r="E32" s="25"/>
      <c r="F32" s="23">
        <f>費用表[[#This Row],[實際額]]-費用表[[#This Row],[預算]]</f>
        <v>0</v>
      </c>
      <c r="G32" s="24">
        <f>費用表[[#This Row],[實際額]]-費用表[[#This Row],[去年]]</f>
        <v>0</v>
      </c>
    </row>
    <row r="33" spans="2:7" ht="24" customHeight="1" x14ac:dyDescent="0.25">
      <c r="B33" s="22" t="s">
        <v>20</v>
      </c>
      <c r="C33" s="25"/>
      <c r="D33" s="25"/>
      <c r="E33" s="25"/>
      <c r="F33" s="23">
        <f>費用表[[#This Row],[實際額]]-費用表[[#This Row],[預算]]</f>
        <v>0</v>
      </c>
      <c r="G33" s="24">
        <f>費用表[[#This Row],[實際額]]-費用表[[#This Row],[去年]]</f>
        <v>0</v>
      </c>
    </row>
    <row r="34" spans="2:7" ht="24" customHeight="1" x14ac:dyDescent="0.25">
      <c r="B34" s="22" t="s">
        <v>21</v>
      </c>
      <c r="C34" s="25"/>
      <c r="D34" s="25"/>
      <c r="E34" s="25"/>
      <c r="F34" s="23">
        <f>費用表[[#This Row],[實際額]]-費用表[[#This Row],[預算]]</f>
        <v>0</v>
      </c>
      <c r="G34" s="24">
        <f>費用表[[#This Row],[實際額]]-費用表[[#This Row],[去年]]</f>
        <v>0</v>
      </c>
    </row>
    <row r="35" spans="2:7" ht="24" customHeight="1" x14ac:dyDescent="0.25">
      <c r="B35" s="22" t="s">
        <v>22</v>
      </c>
      <c r="C35" s="25"/>
      <c r="D35" s="25"/>
      <c r="E35" s="25"/>
      <c r="F35" s="23">
        <f>費用表[[#This Row],[實際額]]-費用表[[#This Row],[預算]]</f>
        <v>0</v>
      </c>
      <c r="G35" s="24">
        <f>費用表[[#This Row],[實際額]]-費用表[[#This Row],[去年]]</f>
        <v>0</v>
      </c>
    </row>
    <row r="36" spans="2:7" ht="24" customHeight="1" x14ac:dyDescent="0.25">
      <c r="B36" s="22" t="s">
        <v>23</v>
      </c>
      <c r="C36" s="25"/>
      <c r="D36" s="25"/>
      <c r="E36" s="25"/>
      <c r="F36" s="23">
        <f>費用表[[#This Row],[實際額]]-費用表[[#This Row],[預算]]</f>
        <v>0</v>
      </c>
      <c r="G36" s="24">
        <f>費用表[[#This Row],[實際額]]-費用表[[#This Row],[去年]]</f>
        <v>0</v>
      </c>
    </row>
    <row r="37" spans="2:7" ht="24" customHeight="1" x14ac:dyDescent="0.25">
      <c r="B37" s="22" t="s">
        <v>24</v>
      </c>
      <c r="C37" s="25"/>
      <c r="D37" s="25"/>
      <c r="E37" s="25"/>
      <c r="F37" s="23">
        <f>費用表[[#This Row],[實際額]]-費用表[[#This Row],[預算]]</f>
        <v>0</v>
      </c>
      <c r="G37" s="24">
        <f>費用表[[#This Row],[實際額]]-費用表[[#This Row],[去年]]</f>
        <v>0</v>
      </c>
    </row>
    <row r="38" spans="2:7" ht="24" customHeight="1" x14ac:dyDescent="0.25">
      <c r="B38" s="22" t="s">
        <v>25</v>
      </c>
      <c r="C38" s="25"/>
      <c r="D38" s="25"/>
      <c r="E38" s="25"/>
      <c r="F38" s="23">
        <f>費用表[[#This Row],[實際額]]-費用表[[#This Row],[預算]]</f>
        <v>0</v>
      </c>
      <c r="G38" s="24">
        <f>費用表[[#This Row],[實際額]]-費用表[[#This Row],[去年]]</f>
        <v>0</v>
      </c>
    </row>
    <row r="39" spans="2:7" ht="24" customHeight="1" x14ac:dyDescent="0.25">
      <c r="B39" s="22" t="s">
        <v>26</v>
      </c>
      <c r="C39" s="25"/>
      <c r="D39" s="25"/>
      <c r="E39" s="25"/>
      <c r="F39" s="23">
        <f>費用表[[#This Row],[實際額]]-費用表[[#This Row],[預算]]</f>
        <v>0</v>
      </c>
      <c r="G39" s="24">
        <f>費用表[[#This Row],[實際額]]-費用表[[#This Row],[去年]]</f>
        <v>0</v>
      </c>
    </row>
    <row r="40" spans="2:7" ht="24" customHeight="1" x14ac:dyDescent="0.25">
      <c r="B40" s="22" t="s">
        <v>12</v>
      </c>
      <c r="C40" s="26">
        <f>SUBTOTAL(109,費用表[去年])</f>
        <v>885000</v>
      </c>
      <c r="D40" s="26">
        <f>SUBTOTAL(109,費用表[預算])</f>
        <v>1401000</v>
      </c>
      <c r="E40" s="26">
        <f>SUBTOTAL(109,費用表[實際額])</f>
        <v>1432500</v>
      </c>
      <c r="F40" s="26">
        <f>SUBTOTAL(109,費用表[差異])</f>
        <v>31500</v>
      </c>
      <c r="G40" s="27">
        <f>SUBTOTAL(109,費用表[+/- 去年])</f>
        <v>547500</v>
      </c>
    </row>
  </sheetData>
  <mergeCells count="2">
    <mergeCell ref="B22:F22"/>
    <mergeCell ref="B17:G17"/>
  </mergeCells>
  <phoneticPr fontId="7" type="noConversion"/>
  <conditionalFormatting sqref="C11:G16 C27:G40">
    <cfRule type="expression" dxfId="30" priority="3">
      <formula>C11&lt;0</formula>
    </cfRule>
  </conditionalFormatting>
  <printOptions horizontalCentered="1"/>
  <pageMargins left="0.7" right="0.7" top="0.75" bottom="0.75" header="0.3" footer="0.3"/>
  <pageSetup scale="65" fitToHeight="0" orientation="portrait" r:id="rId1"/>
  <headerFooter differentFirst="1">
    <oddFooter>Page &amp;P of &amp;N</oddFooter>
  </headerFooter>
  <ignoredErrors>
    <ignoredError sqref="D9" formula="1"/>
  </ignoredErrors>
  <drawing r:id="rId2"/>
  <picture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66daf58-3c46-4c48-8560-c485e881f7f9" xsi:nil="true"/>
    <AssetExpire xmlns="c66daf58-3c46-4c48-8560-c485e881f7f9">2029-01-01T08:00:00+00:00</AssetExpire>
    <CampaignTagsTaxHTField0 xmlns="c66daf58-3c46-4c48-8560-c485e881f7f9">
      <Terms xmlns="http://schemas.microsoft.com/office/infopath/2007/PartnerControls"/>
    </CampaignTagsTaxHTField0>
    <IntlLangReviewDate xmlns="c66daf58-3c46-4c48-8560-c485e881f7f9" xsi:nil="true"/>
    <TPFriendlyName xmlns="c66daf58-3c46-4c48-8560-c485e881f7f9" xsi:nil="true"/>
    <IntlLangReview xmlns="c66daf58-3c46-4c48-8560-c485e881f7f9">false</IntlLangReview>
    <LocLastLocAttemptVersionLookup xmlns="c66daf58-3c46-4c48-8560-c485e881f7f9">845881</LocLastLocAttemptVersionLookup>
    <PolicheckWords xmlns="c66daf58-3c46-4c48-8560-c485e881f7f9" xsi:nil="true"/>
    <SubmitterId xmlns="c66daf58-3c46-4c48-8560-c485e881f7f9" xsi:nil="true"/>
    <AcquiredFrom xmlns="c66daf58-3c46-4c48-8560-c485e881f7f9">Internal MS</AcquiredFrom>
    <EditorialStatus xmlns="c66daf58-3c46-4c48-8560-c485e881f7f9" xsi:nil="true"/>
    <Markets xmlns="c66daf58-3c46-4c48-8560-c485e881f7f9"/>
    <OriginAsset xmlns="c66daf58-3c46-4c48-8560-c485e881f7f9" xsi:nil="true"/>
    <AssetStart xmlns="c66daf58-3c46-4c48-8560-c485e881f7f9">2012-06-28T22:27:54+00:00</AssetStart>
    <FriendlyTitle xmlns="c66daf58-3c46-4c48-8560-c485e881f7f9" xsi:nil="true"/>
    <MarketSpecific xmlns="c66daf58-3c46-4c48-8560-c485e881f7f9">false</MarketSpecific>
    <TPNamespace xmlns="c66daf58-3c46-4c48-8560-c485e881f7f9" xsi:nil="true"/>
    <PublishStatusLookup xmlns="c66daf58-3c46-4c48-8560-c485e881f7f9">
      <Value>477850</Value>
    </PublishStatusLookup>
    <APAuthor xmlns="c66daf58-3c46-4c48-8560-c485e881f7f9">
      <UserInfo>
        <DisplayName/>
        <AccountId>2566</AccountId>
        <AccountType/>
      </UserInfo>
    </APAuthor>
    <TPCommandLine xmlns="c66daf58-3c46-4c48-8560-c485e881f7f9" xsi:nil="true"/>
    <IntlLangReviewer xmlns="c66daf58-3c46-4c48-8560-c485e881f7f9" xsi:nil="true"/>
    <OpenTemplate xmlns="c66daf58-3c46-4c48-8560-c485e881f7f9">true</OpenTemplate>
    <CSXSubmissionDate xmlns="c66daf58-3c46-4c48-8560-c485e881f7f9" xsi:nil="true"/>
    <TaxCatchAll xmlns="c66daf58-3c46-4c48-8560-c485e881f7f9"/>
    <Manager xmlns="c66daf58-3c46-4c48-8560-c485e881f7f9" xsi:nil="true"/>
    <NumericId xmlns="c66daf58-3c46-4c48-8560-c485e881f7f9" xsi:nil="true"/>
    <ParentAssetId xmlns="c66daf58-3c46-4c48-8560-c485e881f7f9" xsi:nil="true"/>
    <OriginalSourceMarket xmlns="c66daf58-3c46-4c48-8560-c485e881f7f9">english</OriginalSourceMarket>
    <ApprovalStatus xmlns="c66daf58-3c46-4c48-8560-c485e881f7f9">InProgress</ApprovalStatus>
    <TPComponent xmlns="c66daf58-3c46-4c48-8560-c485e881f7f9" xsi:nil="true"/>
    <EditorialTags xmlns="c66daf58-3c46-4c48-8560-c485e881f7f9" xsi:nil="true"/>
    <TPExecutable xmlns="c66daf58-3c46-4c48-8560-c485e881f7f9" xsi:nil="true"/>
    <TPLaunchHelpLink xmlns="c66daf58-3c46-4c48-8560-c485e881f7f9" xsi:nil="true"/>
    <LocComments xmlns="c66daf58-3c46-4c48-8560-c485e881f7f9" xsi:nil="true"/>
    <LocRecommendedHandoff xmlns="c66daf58-3c46-4c48-8560-c485e881f7f9" xsi:nil="true"/>
    <SourceTitle xmlns="c66daf58-3c46-4c48-8560-c485e881f7f9" xsi:nil="true"/>
    <CSXUpdate xmlns="c66daf58-3c46-4c48-8560-c485e881f7f9">false</CSXUpdate>
    <IntlLocPriority xmlns="c66daf58-3c46-4c48-8560-c485e881f7f9" xsi:nil="true"/>
    <UAProjectedTotalWords xmlns="c66daf58-3c46-4c48-8560-c485e881f7f9" xsi:nil="true"/>
    <AssetType xmlns="c66daf58-3c46-4c48-8560-c485e881f7f9" xsi:nil="true"/>
    <MachineTranslated xmlns="c66daf58-3c46-4c48-8560-c485e881f7f9">false</MachineTranslated>
    <OutputCachingOn xmlns="c66daf58-3c46-4c48-8560-c485e881f7f9">false</OutputCachingOn>
    <TemplateStatus xmlns="c66daf58-3c46-4c48-8560-c485e881f7f9">Complete</TemplateStatus>
    <IsSearchable xmlns="c66daf58-3c46-4c48-8560-c485e881f7f9">false</IsSearchable>
    <ContentItem xmlns="c66daf58-3c46-4c48-8560-c485e881f7f9" xsi:nil="true"/>
    <HandoffToMSDN xmlns="c66daf58-3c46-4c48-8560-c485e881f7f9" xsi:nil="true"/>
    <ShowIn xmlns="c66daf58-3c46-4c48-8560-c485e881f7f9">Show everywhere</ShowIn>
    <ThumbnailAssetId xmlns="c66daf58-3c46-4c48-8560-c485e881f7f9" xsi:nil="true"/>
    <UALocComments xmlns="c66daf58-3c46-4c48-8560-c485e881f7f9" xsi:nil="true"/>
    <UALocRecommendation xmlns="c66daf58-3c46-4c48-8560-c485e881f7f9">Localize</UALocRecommendation>
    <LastModifiedDateTime xmlns="c66daf58-3c46-4c48-8560-c485e881f7f9" xsi:nil="true"/>
    <LegacyData xmlns="c66daf58-3c46-4c48-8560-c485e881f7f9" xsi:nil="true"/>
    <LocManualTestRequired xmlns="c66daf58-3c46-4c48-8560-c485e881f7f9">false</LocManualTestRequired>
    <LocMarketGroupTiers2 xmlns="c66daf58-3c46-4c48-8560-c485e881f7f9" xsi:nil="true"/>
    <ClipArtFilename xmlns="c66daf58-3c46-4c48-8560-c485e881f7f9" xsi:nil="true"/>
    <TPApplication xmlns="c66daf58-3c46-4c48-8560-c485e881f7f9" xsi:nil="true"/>
    <CSXHash xmlns="c66daf58-3c46-4c48-8560-c485e881f7f9" xsi:nil="true"/>
    <DirectSourceMarket xmlns="c66daf58-3c46-4c48-8560-c485e881f7f9">english</DirectSourceMarket>
    <PrimaryImageGen xmlns="c66daf58-3c46-4c48-8560-c485e881f7f9">false</PrimaryImageGen>
    <PlannedPubDate xmlns="c66daf58-3c46-4c48-8560-c485e881f7f9" xsi:nil="true"/>
    <CSXSubmissionMarket xmlns="c66daf58-3c46-4c48-8560-c485e881f7f9" xsi:nil="true"/>
    <Downloads xmlns="c66daf58-3c46-4c48-8560-c485e881f7f9">0</Downloads>
    <ArtSampleDocs xmlns="c66daf58-3c46-4c48-8560-c485e881f7f9" xsi:nil="true"/>
    <TrustLevel xmlns="c66daf58-3c46-4c48-8560-c485e881f7f9">1 Microsoft Managed Content</TrustLevel>
    <BlockPublish xmlns="c66daf58-3c46-4c48-8560-c485e881f7f9">false</BlockPublish>
    <TPLaunchHelpLinkType xmlns="c66daf58-3c46-4c48-8560-c485e881f7f9">Template</TPLaunchHelpLinkType>
    <LocalizationTagsTaxHTField0 xmlns="c66daf58-3c46-4c48-8560-c485e881f7f9">
      <Terms xmlns="http://schemas.microsoft.com/office/infopath/2007/PartnerControls"/>
    </LocalizationTagsTaxHTField0>
    <BusinessGroup xmlns="c66daf58-3c46-4c48-8560-c485e881f7f9" xsi:nil="true"/>
    <Providers xmlns="c66daf58-3c46-4c48-8560-c485e881f7f9" xsi:nil="true"/>
    <TemplateTemplateType xmlns="c66daf58-3c46-4c48-8560-c485e881f7f9">Excel Spreadsheet Template</TemplateTemplateType>
    <TimesCloned xmlns="c66daf58-3c46-4c48-8560-c485e881f7f9" xsi:nil="true"/>
    <TPAppVersion xmlns="c66daf58-3c46-4c48-8560-c485e881f7f9" xsi:nil="true"/>
    <VoteCount xmlns="c66daf58-3c46-4c48-8560-c485e881f7f9" xsi:nil="true"/>
    <AverageRating xmlns="c66daf58-3c46-4c48-8560-c485e881f7f9" xsi:nil="true"/>
    <FeatureTagsTaxHTField0 xmlns="c66daf58-3c46-4c48-8560-c485e881f7f9">
      <Terms xmlns="http://schemas.microsoft.com/office/infopath/2007/PartnerControls"/>
    </FeatureTagsTaxHTField0>
    <Provider xmlns="c66daf58-3c46-4c48-8560-c485e881f7f9" xsi:nil="true"/>
    <UACurrentWords xmlns="c66daf58-3c46-4c48-8560-c485e881f7f9" xsi:nil="true"/>
    <AssetId xmlns="c66daf58-3c46-4c48-8560-c485e881f7f9">TP102929975</AssetId>
    <TPClientViewer xmlns="c66daf58-3c46-4c48-8560-c485e881f7f9" xsi:nil="true"/>
    <DSATActionTaken xmlns="c66daf58-3c46-4c48-8560-c485e881f7f9" xsi:nil="true"/>
    <APEditor xmlns="c66daf58-3c46-4c48-8560-c485e881f7f9">
      <UserInfo>
        <DisplayName/>
        <AccountId xsi:nil="true"/>
        <AccountType/>
      </UserInfo>
    </APEditor>
    <TPInstallLocation xmlns="c66daf58-3c46-4c48-8560-c485e881f7f9" xsi:nil="true"/>
    <OOCacheId xmlns="c66daf58-3c46-4c48-8560-c485e881f7f9" xsi:nil="true"/>
    <IsDeleted xmlns="c66daf58-3c46-4c48-8560-c485e881f7f9">false</IsDeleted>
    <PublishTargets xmlns="c66daf58-3c46-4c48-8560-c485e881f7f9">OfficeOnlineVNext</PublishTargets>
    <ApprovalLog xmlns="c66daf58-3c46-4c48-8560-c485e881f7f9" xsi:nil="true"/>
    <BugNumber xmlns="c66daf58-3c46-4c48-8560-c485e881f7f9" xsi:nil="true"/>
    <CrawlForDependencies xmlns="c66daf58-3c46-4c48-8560-c485e881f7f9">false</CrawlForDependencies>
    <InternalTagsTaxHTField0 xmlns="c66daf58-3c46-4c48-8560-c485e881f7f9">
      <Terms xmlns="http://schemas.microsoft.com/office/infopath/2007/PartnerControls"/>
    </InternalTagsTaxHTField0>
    <LastHandOff xmlns="c66daf58-3c46-4c48-8560-c485e881f7f9" xsi:nil="true"/>
    <Milestone xmlns="c66daf58-3c46-4c48-8560-c485e881f7f9" xsi:nil="true"/>
    <OriginalRelease xmlns="c66daf58-3c46-4c48-8560-c485e881f7f9">15</OriginalRelease>
    <RecommendationsModifier xmlns="c66daf58-3c46-4c48-8560-c485e881f7f9" xsi:nil="true"/>
    <ScenarioTagsTaxHTField0 xmlns="c66daf58-3c46-4c48-8560-c485e881f7f9">
      <Terms xmlns="http://schemas.microsoft.com/office/infopath/2007/PartnerControls"/>
    </ScenarioTagsTaxHTField0>
    <UANotes xmlns="c66daf58-3c46-4c48-8560-c485e881f7f9" xsi:nil="true"/>
    <Component xmlns="8e8ea6d1-e150-4704-b47c-0a92d6aed386" xsi:nil="true"/>
    <Description0 xmlns="8e8ea6d1-e150-4704-b47c-0a92d6aed38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82F570-C546-4614-961C-E478697D5FE0}"/>
</file>

<file path=customXml/itemProps2.xml><?xml version="1.0" encoding="utf-8"?>
<ds:datastoreItem xmlns:ds="http://schemas.openxmlformats.org/officeDocument/2006/customXml" ds:itemID="{C1A726BD-9206-4AC3-872F-89B677F2ED43}"/>
</file>

<file path=customXml/itemProps3.xml><?xml version="1.0" encoding="utf-8"?>
<ds:datastoreItem xmlns:ds="http://schemas.openxmlformats.org/officeDocument/2006/customXml" ds:itemID="{B14941E1-CF0D-4065-AC9A-99B666D728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非營利預算</vt:lpstr>
      <vt:lpstr>FY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2012-03-29T17:27:11Z</dcterms:created>
  <dcterms:modified xsi:type="dcterms:W3CDTF">2012-10-03T07:06:41Z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