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26"/>
  <workbookPr filterPrivacy="1"/>
  <xr:revisionPtr revIDLastSave="0" documentId="13_ncr:1_{514EC9B5-2351-4B89-BA0C-E85EEFACE3CD}" xr6:coauthVersionLast="48" xr6:coauthVersionMax="48" xr10:uidLastSave="{00000000-0000-0000-0000-000000000000}"/>
  <bookViews>
    <workbookView xWindow="-120" yWindow="-120" windowWidth="29010" windowHeight="15930" xr2:uid="{00000000-000D-0000-FFFF-FFFF00000000}"/>
  </bookViews>
  <sheets>
    <sheet name="旅遊費用計算機" sheetId="1" r:id="rId1"/>
  </sheets>
  <definedNames>
    <definedName name="_xlnm.Print_Area" localSheetId="0">旅遊費用計算機!$B$1:$I$31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31" i="1" l="1"/>
  <c r="H31" i="1"/>
  <c r="I6" i="1" s="1"/>
  <c r="G31" i="1"/>
  <c r="F31" i="1"/>
  <c r="E31" i="1"/>
  <c r="I7" i="1"/>
  <c r="I5" i="1" l="1"/>
</calcChain>
</file>

<file path=xl/sharedStrings.xml><?xml version="1.0" encoding="utf-8"?>
<sst xmlns="http://schemas.openxmlformats.org/spreadsheetml/2006/main" count="25" uniqueCount="24">
  <si>
    <t>差旅費用計算機</t>
  </si>
  <si>
    <t>輸入每哩估計成本</t>
  </si>
  <si>
    <t>每英哩費用</t>
  </si>
  <si>
    <t>日期</t>
  </si>
  <si>
    <t>旅遊日期</t>
  </si>
  <si>
    <t>總計</t>
  </si>
  <si>
    <t>位置和距離</t>
  </si>
  <si>
    <t>寄件者</t>
  </si>
  <si>
    <t>華盛頓州西雅圖</t>
  </si>
  <si>
    <t>華盛頓州貝靈厄姆</t>
  </si>
  <si>
    <t>離職日期</t>
  </si>
  <si>
    <t>卑詩省溫哥華</t>
  </si>
  <si>
    <t>距離 (英哩)</t>
  </si>
  <si>
    <t>旅遊期間</t>
  </si>
  <si>
    <t>日</t>
  </si>
  <si>
    <t>夜</t>
  </si>
  <si>
    <t>旅遊費用總計</t>
  </si>
  <si>
    <t>旅遊期間總計</t>
  </si>
  <si>
    <t>每哩總成本</t>
  </si>
  <si>
    <t>住宿總計</t>
  </si>
  <si>
    <t>其他支出總計</t>
  </si>
  <si>
    <t>食宿</t>
  </si>
  <si>
    <t>住宿</t>
  </si>
  <si>
    <t>其他支出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</si>
</sst>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76" formatCode="_(* #,##0_);_(* \(#,##0\);_(* &quot;-&quot;_);_(@_)"/>
    <numFmt numFmtId="177" formatCode="_(* #,##0.00_);_(* \(#,##0.00\);_(* &quot;-&quot;??_);_(@_)"/>
    <numFmt numFmtId="178" formatCode="0_);\(0\)"/>
    <numFmt numFmtId="179" formatCode="_-&quot;NT$&quot;* #,##0.00_ ;_-&quot;NT$&quot;* \-#,##0.00\ ;_-&quot;NT$&quot;* &quot;-&quot;??_ ;_-@_ "/>
    <numFmt numFmtId="180" formatCode="_-&quot;NT$&quot;* #,##0_ ;_-&quot;NT$&quot;* \-#,##0\ ;_-&quot;NT$&quot;* &quot;-&quot;_ ;_-@_ "/>
    <numFmt numFmtId="181" formatCode="&quot;NT$&quot;#,##0.00"/>
    <numFmt numFmtId="182" formatCode="mm/dd/yy;@"/>
    <numFmt numFmtId="183" formatCode="0_ "/>
  </numFmts>
  <fonts count="30">
    <font>
      <sz val="11"/>
      <color theme="1"/>
      <name val="Microsoft JhengHei UI"/>
      <family val="2"/>
    </font>
    <font>
      <sz val="11"/>
      <color theme="1"/>
      <name val="Tw Cen MT (Body)"/>
    </font>
    <font>
      <sz val="11"/>
      <color theme="0"/>
      <name val="Tw Cen MT (Body)"/>
    </font>
    <font>
      <b/>
      <sz val="11"/>
      <color theme="1"/>
      <name val="Tw Cen MT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8"/>
      <color theme="0"/>
      <name val="Microsoft JhengHei UI"/>
      <family val="2"/>
    </font>
    <font>
      <sz val="8"/>
      <color theme="0"/>
      <name val="Microsoft JhengHei UI"/>
      <family val="2"/>
    </font>
    <font>
      <b/>
      <sz val="22"/>
      <color theme="1"/>
      <name val="Microsoft JhengHei UI"/>
      <family val="2"/>
    </font>
    <font>
      <b/>
      <sz val="14"/>
      <color theme="1"/>
      <name val="Microsoft JhengHei UI"/>
      <family val="2"/>
    </font>
    <font>
      <b/>
      <sz val="11"/>
      <color theme="3" tint="-0.499984740745262"/>
      <name val="Microsoft JhengHei UI"/>
      <family val="2"/>
    </font>
    <font>
      <sz val="9"/>
      <name val="細明體"/>
      <family val="3"/>
      <charset val="136"/>
    </font>
    <font>
      <sz val="11"/>
      <name val="Microsoft JhengHei UI"/>
      <family val="2"/>
      <charset val="136"/>
    </font>
    <font>
      <b/>
      <sz val="11"/>
      <color theme="0"/>
      <name val="Microsoft JhengHei UI"/>
      <family val="2"/>
      <charset val="136"/>
    </font>
    <font>
      <sz val="11"/>
      <color theme="0"/>
      <name val="Microsoft JhengHei UI"/>
      <family val="2"/>
      <charset val="136"/>
    </font>
  </fonts>
  <fills count="3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/>
      <diagonal/>
    </border>
    <border>
      <left style="hair">
        <color theme="8"/>
      </left>
      <right/>
      <top/>
      <bottom/>
      <diagonal/>
    </border>
    <border>
      <left/>
      <right style="hair">
        <color theme="8"/>
      </right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/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2" fillId="0" borderId="0" applyNumberFormat="0">
      <alignment horizontal="left" vertical="center"/>
    </xf>
    <xf numFmtId="0" fontId="21" fillId="0" borderId="0" applyNumberFormat="0">
      <alignment vertical="center"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0" fontId="14" fillId="6" borderId="14" applyNumberFormat="0" applyAlignment="0" applyProtection="0"/>
    <xf numFmtId="0" fontId="17" fillId="7" borderId="15" applyNumberFormat="0" applyAlignment="0" applyProtection="0"/>
    <xf numFmtId="0" fontId="7" fillId="7" borderId="14" applyNumberFormat="0" applyAlignment="0" applyProtection="0"/>
    <xf numFmtId="0" fontId="15" fillId="0" borderId="16" applyNumberFormat="0" applyFill="0" applyAlignment="0" applyProtection="0"/>
    <xf numFmtId="0" fontId="8" fillId="8" borderId="17" applyNumberFormat="0" applyAlignment="0" applyProtection="0"/>
    <xf numFmtId="0" fontId="20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9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2" fillId="0" borderId="0" xfId="1" applyFont="1">
      <alignment horizontal="left" vertical="center"/>
    </xf>
    <xf numFmtId="0" fontId="0" fillId="0" borderId="5" xfId="0" applyBorder="1" applyAlignment="1">
      <alignment horizontal="right" vertical="center" indent="1"/>
    </xf>
    <xf numFmtId="0" fontId="3" fillId="0" borderId="0" xfId="0" applyFont="1"/>
    <xf numFmtId="0" fontId="2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1" fontId="25" fillId="0" borderId="3" xfId="0" applyNumberFormat="1" applyFont="1" applyBorder="1" applyAlignment="1">
      <alignment horizontal="left" vertical="center" indent="12"/>
    </xf>
    <xf numFmtId="179" fontId="0" fillId="0" borderId="7" xfId="0" applyNumberFormat="1" applyBorder="1" applyAlignment="1">
      <alignment horizontal="left" vertical="center" indent="1"/>
    </xf>
    <xf numFmtId="0" fontId="0" fillId="0" borderId="0" xfId="0" applyAlignment="1">
      <alignment horizontal="right"/>
    </xf>
    <xf numFmtId="179" fontId="0" fillId="0" borderId="9" xfId="0" applyNumberFormat="1" applyBorder="1" applyAlignment="1">
      <alignment horizontal="left" vertical="center" indent="1"/>
    </xf>
    <xf numFmtId="0" fontId="23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indent="1"/>
    </xf>
    <xf numFmtId="182" fontId="27" fillId="0" borderId="0" xfId="0" applyNumberFormat="1" applyFont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178" fontId="27" fillId="0" borderId="0" xfId="0" applyNumberFormat="1" applyFont="1" applyAlignment="1">
      <alignment horizontal="center" vertical="center"/>
    </xf>
    <xf numFmtId="183" fontId="27" fillId="0" borderId="0" xfId="0" applyNumberFormat="1" applyFont="1" applyAlignment="1">
      <alignment horizontal="center" vertical="center"/>
    </xf>
    <xf numFmtId="43" fontId="27" fillId="0" borderId="0" xfId="0" applyNumberFormat="1" applyFont="1" applyAlignment="1">
      <alignment horizontal="right" vertical="center"/>
    </xf>
    <xf numFmtId="182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82" fontId="27" fillId="0" borderId="0" xfId="1" applyNumberFormat="1" applyFont="1">
      <alignment horizontal="left" vertical="center"/>
    </xf>
    <xf numFmtId="0" fontId="27" fillId="0" borderId="0" xfId="1" applyFont="1">
      <alignment horizontal="left" vertical="center"/>
    </xf>
    <xf numFmtId="178" fontId="27" fillId="0" borderId="0" xfId="1" applyNumberFormat="1" applyFont="1" applyAlignment="1">
      <alignment horizontal="center" vertical="center"/>
    </xf>
    <xf numFmtId="183" fontId="27" fillId="0" borderId="0" xfId="1" applyNumberFormat="1" applyFont="1">
      <alignment horizontal="left" vertical="center"/>
    </xf>
    <xf numFmtId="178" fontId="27" fillId="0" borderId="0" xfId="1" applyNumberFormat="1" applyFont="1">
      <alignment horizontal="left" vertical="center"/>
    </xf>
    <xf numFmtId="43" fontId="27" fillId="0" borderId="0" xfId="1" applyNumberFormat="1" applyFont="1">
      <alignment horizontal="left" vertical="center"/>
    </xf>
    <xf numFmtId="0" fontId="28" fillId="2" borderId="1" xfId="0" applyFont="1" applyFill="1" applyBorder="1" applyAlignment="1">
      <alignment horizontal="left" vertical="center" indent="1"/>
    </xf>
    <xf numFmtId="0" fontId="28" fillId="2" borderId="10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9" fillId="0" borderId="0" xfId="1" applyFont="1" applyAlignment="1">
      <alignment horizontal="left" vertical="center" indent="1"/>
    </xf>
    <xf numFmtId="0" fontId="29" fillId="0" borderId="0" xfId="1" applyFont="1" applyAlignment="1">
      <alignment horizontal="center" vertical="center"/>
    </xf>
    <xf numFmtId="1" fontId="29" fillId="0" borderId="0" xfId="1" applyNumberFormat="1" applyFont="1" applyAlignment="1">
      <alignment horizontal="center" vertical="center"/>
    </xf>
    <xf numFmtId="0" fontId="29" fillId="0" borderId="0" xfId="0" applyFont="1" applyAlignment="1">
      <alignment horizontal="left" vertical="center" indent="1"/>
    </xf>
    <xf numFmtId="0" fontId="29" fillId="0" borderId="0" xfId="0" applyFont="1" applyAlignment="1">
      <alignment horizontal="center" vertical="center"/>
    </xf>
    <xf numFmtId="178" fontId="29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179" fontId="29" fillId="0" borderId="0" xfId="0" applyNumberFormat="1" applyFont="1" applyAlignment="1">
      <alignment horizontal="center" vertical="center"/>
    </xf>
  </cellXfs>
  <cellStyles count="49">
    <cellStyle name="20% - 輔色1" xfId="26" builtinId="30" customBuiltin="1"/>
    <cellStyle name="20% - 輔色2" xfId="30" builtinId="34" customBuiltin="1"/>
    <cellStyle name="20% - 輔色3" xfId="34" builtinId="38" customBuiltin="1"/>
    <cellStyle name="20% - 輔色4" xfId="38" builtinId="42" customBuiltin="1"/>
    <cellStyle name="20% - 輔色5" xfId="42" builtinId="46" customBuiltin="1"/>
    <cellStyle name="20% - 輔色6" xfId="46" builtinId="50" customBuiltin="1"/>
    <cellStyle name="40% - 輔色1" xfId="27" builtinId="31" customBuiltin="1"/>
    <cellStyle name="40% - 輔色2" xfId="31" builtinId="35" customBuiltin="1"/>
    <cellStyle name="40% - 輔色3" xfId="35" builtinId="39" customBuiltin="1"/>
    <cellStyle name="40% - 輔色4" xfId="39" builtinId="43" customBuiltin="1"/>
    <cellStyle name="40% - 輔色5" xfId="43" builtinId="47" customBuiltin="1"/>
    <cellStyle name="40% - 輔色6" xfId="47" builtinId="51" customBuiltin="1"/>
    <cellStyle name="60% - 輔色1" xfId="28" builtinId="32" customBuiltin="1"/>
    <cellStyle name="60% - 輔色2" xfId="32" builtinId="36" customBuiltin="1"/>
    <cellStyle name="60% - 輔色3" xfId="36" builtinId="40" customBuiltin="1"/>
    <cellStyle name="60% - 輔色4" xfId="40" builtinId="44" customBuiltin="1"/>
    <cellStyle name="60% - 輔色5" xfId="44" builtinId="48" customBuiltin="1"/>
    <cellStyle name="60% - 輔色6" xfId="48" builtinId="52" customBuiltin="1"/>
    <cellStyle name="一般" xfId="0" builtinId="0" customBuiltin="1"/>
    <cellStyle name="千分位" xfId="3" builtinId="3" customBuiltin="1"/>
    <cellStyle name="千分位[0]" xfId="4" builtinId="6" customBuiltin="1"/>
    <cellStyle name="中等" xfId="15" builtinId="28" customBuiltin="1"/>
    <cellStyle name="合計" xfId="24" builtinId="25" customBuiltin="1"/>
    <cellStyle name="好" xfId="13" builtinId="26" customBuiltin="1"/>
    <cellStyle name="百分比" xfId="7" builtinId="5" customBuiltin="1"/>
    <cellStyle name="計算方式" xfId="18" builtinId="22" customBuiltin="1"/>
    <cellStyle name="旅遊標頭" xfId="2" xr:uid="{00000000-0005-0000-0000-000001000000}"/>
    <cellStyle name="旅遊總計" xfId="1" xr:uid="{00000000-0005-0000-0000-000002000000}"/>
    <cellStyle name="貨幣" xfId="5" builtinId="4" customBuiltin="1"/>
    <cellStyle name="貨幣 [0]" xfId="6" builtinId="7" customBuiltin="1"/>
    <cellStyle name="連結的儲存格" xfId="19" builtinId="24" customBuiltin="1"/>
    <cellStyle name="備註" xfId="22" builtinId="10" customBuiltin="1"/>
    <cellStyle name="說明文字" xfId="23" builtinId="53" customBuiltin="1"/>
    <cellStyle name="輔色1" xfId="25" builtinId="29" customBuiltin="1"/>
    <cellStyle name="輔色2" xfId="29" builtinId="33" customBuiltin="1"/>
    <cellStyle name="輔色3" xfId="33" builtinId="37" customBuiltin="1"/>
    <cellStyle name="輔色4" xfId="37" builtinId="41" customBuiltin="1"/>
    <cellStyle name="輔色5" xfId="41" builtinId="45" customBuiltin="1"/>
    <cellStyle name="輔色6" xfId="45" builtinId="49" customBuiltin="1"/>
    <cellStyle name="標題" xfId="8" builtinId="15" customBuiltin="1"/>
    <cellStyle name="標題 1" xfId="9" builtinId="16" customBuiltin="1"/>
    <cellStyle name="標題 2" xfId="10" builtinId="17" customBuiltin="1"/>
    <cellStyle name="標題 3" xfId="11" builtinId="18" customBuiltin="1"/>
    <cellStyle name="標題 4" xfId="12" builtinId="19" customBuiltin="1"/>
    <cellStyle name="輸入" xfId="16" builtinId="20" customBuiltin="1"/>
    <cellStyle name="輸出" xfId="17" builtinId="21" customBuiltin="1"/>
    <cellStyle name="檢查儲存格" xfId="20" builtinId="23" customBuiltin="1"/>
    <cellStyle name="壞" xfId="14" builtinId="27" customBuiltin="1"/>
    <cellStyle name="警告文字" xfId="21" builtinId="11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numFmt numFmtId="179" formatCode="_-&quot;NT$&quot;* #,##0.00_ ;_-&quot;NT$&quot;* \-#,##0.00\ ;_-&quot;NT$&quot;* &quot;-&quot;??_ ;_-@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numFmt numFmtId="179" formatCode="_-&quot;NT$&quot;* #,##0.00_ ;_-&quot;NT$&quot;* \-#,##0.00\ ;_-&quot;NT$&quot;* &quot;-&quot;??_ ;_-@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numFmt numFmtId="178" formatCode="0_);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numFmt numFmtId="178" formatCode="0_);\(0\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numFmt numFmtId="183" formatCode="0_ 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numFmt numFmtId="178" formatCode="0_);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numFmt numFmtId="178" formatCode="0_);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numFmt numFmtId="182" formatCode="mm/dd/yy;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top style="thick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bottom style="thin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費用" pivot="0" count="4" xr9:uid="{0112495B-7FA4-422C-B091-DF67A7BF0700}">
      <tableStyleElement type="wholeTable" dxfId="23"/>
      <tableStyleElement type="headerRow" dxfId="22"/>
      <tableStyleElement type="totalRow" dxfId="21"/>
      <tableStyleElement type="first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費用" displayName="tbl費用" ref="B10:I31" totalsRowCount="1" headerRowDxfId="2" dataDxfId="0" totalsRowDxfId="1" tableBorderDxfId="19">
  <autoFilter ref="B10:I30" xr:uid="{00000000-0009-0000-0100-000002000000}"/>
  <tableColumns count="8">
    <tableColumn id="1" xr3:uid="{00000000-0010-0000-0000-000001000000}" name="旅遊日期" totalsRowLabel="總計" dataDxfId="18" totalsRowDxfId="17" dataCellStyle="旅遊總計"/>
    <tableColumn id="2" xr3:uid="{00000000-0010-0000-0000-000002000000}" name="寄件者" dataDxfId="16" totalsRowDxfId="15" dataCellStyle="旅遊總計"/>
    <tableColumn id="3" xr3:uid="{00000000-0010-0000-0000-000003000000}" name="離職日期" dataDxfId="14" totalsRowDxfId="13" dataCellStyle="旅遊總計"/>
    <tableColumn id="4" xr3:uid="{00000000-0010-0000-0000-000004000000}" name="距離 (英哩)" totalsRowFunction="sum" dataDxfId="12" totalsRowDxfId="11" dataCellStyle="旅遊總計"/>
    <tableColumn id="5" xr3:uid="{00000000-0010-0000-0000-000005000000}" name="日" totalsRowFunction="sum" dataDxfId="10" totalsRowDxfId="9" dataCellStyle="旅遊總計"/>
    <tableColumn id="6" xr3:uid="{00000000-0010-0000-0000-000006000000}" name="夜" totalsRowFunction="sum" dataDxfId="8" totalsRowDxfId="7" dataCellStyle="旅遊總計"/>
    <tableColumn id="7" xr3:uid="{00000000-0010-0000-0000-000007000000}" name="住宿" totalsRowFunction="sum" dataDxfId="6" totalsRowDxfId="5" dataCellStyle="旅遊總計"/>
    <tableColumn id="8" xr3:uid="{00000000-0010-0000-0000-000008000000}" name="其他支出" totalsRowFunction="sum" dataDxfId="4" totalsRowDxfId="3" dataCellStyle="旅遊總計"/>
  </tableColumns>
  <tableStyleInfo name="費用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Travel Expense Calculator">
      <a:dk1>
        <a:srgbClr val="000000"/>
      </a:dk1>
      <a:lt1>
        <a:srgbClr val="FFFFFF"/>
      </a:lt1>
      <a:dk2>
        <a:srgbClr val="455F51"/>
      </a:dk2>
      <a:lt2>
        <a:srgbClr val="E2DFCC"/>
      </a:lt2>
      <a:accent1>
        <a:srgbClr val="4DB2CF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1"/>
  <sheetViews>
    <sheetView showGridLines="0" tabSelected="1" workbookViewId="0"/>
  </sheetViews>
  <sheetFormatPr defaultColWidth="9.21875" defaultRowHeight="15"/>
  <cols>
    <col min="1" max="1" width="3.44140625" customWidth="1"/>
    <col min="2" max="2" width="16.44140625" customWidth="1"/>
    <col min="3" max="3" width="23.6640625" customWidth="1"/>
    <col min="4" max="4" width="21.33203125" customWidth="1"/>
    <col min="5" max="5" width="16.44140625" customWidth="1"/>
    <col min="6" max="7" width="10" customWidth="1"/>
    <col min="8" max="8" width="21.33203125" customWidth="1"/>
    <col min="9" max="9" width="22.33203125" customWidth="1"/>
  </cols>
  <sheetData>
    <row r="1" spans="2:9" ht="55.9" customHeight="1">
      <c r="B1" s="16" t="s">
        <v>0</v>
      </c>
      <c r="C1" s="16"/>
      <c r="D1" s="16"/>
      <c r="E1" s="16"/>
      <c r="F1" s="16"/>
      <c r="G1" s="16"/>
      <c r="H1" s="16"/>
      <c r="I1" s="16"/>
    </row>
    <row r="2" spans="2:9" ht="14.25" customHeight="1">
      <c r="B2" s="10"/>
      <c r="C2" s="10"/>
      <c r="D2" s="10"/>
      <c r="E2" s="10"/>
      <c r="F2" s="10"/>
      <c r="G2" s="10"/>
      <c r="H2" s="10"/>
      <c r="I2" s="10"/>
    </row>
    <row r="3" spans="2:9" s="1" customFormat="1" ht="19.899999999999999" customHeight="1">
      <c r="B3" s="17" t="s">
        <v>1</v>
      </c>
      <c r="C3" s="17"/>
      <c r="D3" s="11"/>
      <c r="E3" s="11"/>
      <c r="F3" s="11"/>
      <c r="G3" s="11"/>
      <c r="H3" s="17" t="s">
        <v>16</v>
      </c>
      <c r="I3" s="17"/>
    </row>
    <row r="4" spans="2:9" s="1" customFormat="1" ht="19.899999999999999" customHeight="1">
      <c r="B4" s="3" t="s">
        <v>2</v>
      </c>
      <c r="C4" s="12">
        <v>0.5</v>
      </c>
      <c r="D4"/>
      <c r="E4"/>
      <c r="F4"/>
      <c r="G4"/>
      <c r="H4" s="4" t="s">
        <v>17</v>
      </c>
      <c r="I4" s="8" t="str">
        <f>(F31&amp;"-日"&amp;"/"&amp;G31&amp;"-夜")</f>
        <v>2-日/2-夜</v>
      </c>
    </row>
    <row r="5" spans="2:9" s="1" customFormat="1" ht="19.899999999999999" customHeight="1">
      <c r="B5"/>
      <c r="C5"/>
      <c r="D5"/>
      <c r="E5"/>
      <c r="F5"/>
      <c r="G5"/>
      <c r="H5" s="5" t="s">
        <v>18</v>
      </c>
      <c r="I5" s="13">
        <f>C4*E31</f>
        <v>71</v>
      </c>
    </row>
    <row r="6" spans="2:9" s="1" customFormat="1" ht="19.899999999999999" customHeight="1">
      <c r="B6"/>
      <c r="C6"/>
      <c r="D6"/>
      <c r="E6"/>
      <c r="F6"/>
      <c r="G6"/>
      <c r="H6" s="5" t="s">
        <v>19</v>
      </c>
      <c r="I6" s="13">
        <f>H31</f>
        <v>275</v>
      </c>
    </row>
    <row r="7" spans="2:9" s="1" customFormat="1" ht="19.899999999999999" customHeight="1">
      <c r="B7" s="14"/>
      <c r="C7"/>
      <c r="D7"/>
      <c r="E7"/>
      <c r="F7"/>
      <c r="G7"/>
      <c r="H7" s="6" t="s">
        <v>20</v>
      </c>
      <c r="I7" s="15">
        <f>I31</f>
        <v>125</v>
      </c>
    </row>
    <row r="8" spans="2:9" s="1" customFormat="1" ht="19.899999999999999" customHeight="1">
      <c r="B8"/>
      <c r="C8"/>
      <c r="D8"/>
      <c r="E8"/>
      <c r="F8"/>
      <c r="G8"/>
      <c r="H8"/>
      <c r="I8"/>
    </row>
    <row r="9" spans="2:9" s="1" customFormat="1" ht="22.9" customHeight="1">
      <c r="B9" s="31" t="s">
        <v>3</v>
      </c>
      <c r="C9" s="32" t="s">
        <v>6</v>
      </c>
      <c r="D9" s="33"/>
      <c r="E9" s="33"/>
      <c r="F9" s="33" t="s">
        <v>13</v>
      </c>
      <c r="G9" s="33"/>
      <c r="H9" s="34" t="s">
        <v>21</v>
      </c>
      <c r="I9" s="34"/>
    </row>
    <row r="10" spans="2:9" s="9" customFormat="1" ht="22.15" customHeight="1">
      <c r="B10" s="35" t="s">
        <v>4</v>
      </c>
      <c r="C10" s="35" t="s">
        <v>7</v>
      </c>
      <c r="D10" s="35" t="s">
        <v>10</v>
      </c>
      <c r="E10" s="36" t="s">
        <v>12</v>
      </c>
      <c r="F10" s="37" t="s">
        <v>14</v>
      </c>
      <c r="G10" s="36" t="s">
        <v>15</v>
      </c>
      <c r="H10" s="36" t="s">
        <v>22</v>
      </c>
      <c r="I10" s="36" t="s">
        <v>23</v>
      </c>
    </row>
    <row r="11" spans="2:9" s="2" customFormat="1" ht="19.899999999999999" customHeight="1">
      <c r="B11" s="18">
        <v>44531</v>
      </c>
      <c r="C11" s="19" t="s">
        <v>8</v>
      </c>
      <c r="D11" s="19" t="s">
        <v>9</v>
      </c>
      <c r="E11" s="20">
        <v>89</v>
      </c>
      <c r="F11" s="21">
        <v>1</v>
      </c>
      <c r="G11" s="20">
        <v>1</v>
      </c>
      <c r="H11" s="22">
        <v>150</v>
      </c>
      <c r="I11" s="22">
        <v>75</v>
      </c>
    </row>
    <row r="12" spans="2:9" s="2" customFormat="1" ht="19.899999999999999" customHeight="1">
      <c r="B12" s="18">
        <v>44532</v>
      </c>
      <c r="C12" s="19" t="s">
        <v>9</v>
      </c>
      <c r="D12" s="19" t="s">
        <v>11</v>
      </c>
      <c r="E12" s="20">
        <v>53</v>
      </c>
      <c r="F12" s="21">
        <v>1</v>
      </c>
      <c r="G12" s="20">
        <v>1</v>
      </c>
      <c r="H12" s="22">
        <v>125</v>
      </c>
      <c r="I12" s="22">
        <v>50</v>
      </c>
    </row>
    <row r="13" spans="2:9" s="2" customFormat="1" ht="19.899999999999999" customHeight="1">
      <c r="B13" s="23"/>
      <c r="C13" s="24"/>
      <c r="D13" s="24"/>
      <c r="E13" s="20"/>
      <c r="F13" s="21"/>
      <c r="G13" s="20"/>
      <c r="H13" s="22"/>
      <c r="I13" s="22"/>
    </row>
    <row r="14" spans="2:9" s="2" customFormat="1" ht="19.899999999999999" customHeight="1">
      <c r="B14" s="23"/>
      <c r="C14" s="24"/>
      <c r="D14" s="24"/>
      <c r="E14" s="20"/>
      <c r="F14" s="21"/>
      <c r="G14" s="20"/>
      <c r="H14" s="22"/>
      <c r="I14" s="22"/>
    </row>
    <row r="15" spans="2:9" s="2" customFormat="1" ht="19.899999999999999" customHeight="1">
      <c r="B15" s="23"/>
      <c r="C15" s="24"/>
      <c r="D15" s="24"/>
      <c r="E15" s="20"/>
      <c r="F15" s="21"/>
      <c r="G15" s="20"/>
      <c r="H15" s="22"/>
      <c r="I15" s="22"/>
    </row>
    <row r="16" spans="2:9" s="2" customFormat="1" ht="19.899999999999999" customHeight="1">
      <c r="B16" s="23"/>
      <c r="C16" s="24"/>
      <c r="D16" s="24"/>
      <c r="E16" s="20"/>
      <c r="F16" s="21"/>
      <c r="G16" s="20"/>
      <c r="H16" s="22"/>
      <c r="I16" s="22"/>
    </row>
    <row r="17" spans="2:9" s="2" customFormat="1" ht="19.899999999999999" customHeight="1">
      <c r="B17" s="23"/>
      <c r="C17" s="24"/>
      <c r="D17" s="24"/>
      <c r="E17" s="20"/>
      <c r="F17" s="21"/>
      <c r="G17" s="20"/>
      <c r="H17" s="22"/>
      <c r="I17" s="22"/>
    </row>
    <row r="18" spans="2:9" s="2" customFormat="1" ht="19.899999999999999" customHeight="1">
      <c r="B18" s="23"/>
      <c r="C18" s="24"/>
      <c r="D18" s="24"/>
      <c r="E18" s="20"/>
      <c r="F18" s="21"/>
      <c r="G18" s="20"/>
      <c r="H18" s="22"/>
      <c r="I18" s="22"/>
    </row>
    <row r="19" spans="2:9" s="2" customFormat="1" ht="19.899999999999999" customHeight="1">
      <c r="B19" s="23"/>
      <c r="C19" s="24"/>
      <c r="D19" s="24"/>
      <c r="E19" s="20"/>
      <c r="F19" s="21"/>
      <c r="G19" s="20"/>
      <c r="H19" s="22"/>
      <c r="I19" s="22"/>
    </row>
    <row r="20" spans="2:9" s="2" customFormat="1" ht="19.899999999999999" customHeight="1">
      <c r="B20" s="23"/>
      <c r="C20" s="24"/>
      <c r="D20" s="24"/>
      <c r="E20" s="20"/>
      <c r="F20" s="21"/>
      <c r="G20" s="20"/>
      <c r="H20" s="22"/>
      <c r="I20" s="22"/>
    </row>
    <row r="21" spans="2:9" s="2" customFormat="1" ht="19.899999999999999" customHeight="1">
      <c r="B21" s="23"/>
      <c r="C21" s="24"/>
      <c r="D21" s="24"/>
      <c r="E21" s="20"/>
      <c r="F21" s="21"/>
      <c r="G21" s="20"/>
      <c r="H21" s="22"/>
      <c r="I21" s="22"/>
    </row>
    <row r="22" spans="2:9" s="2" customFormat="1" ht="19.899999999999999" customHeight="1">
      <c r="B22" s="23"/>
      <c r="C22" s="24"/>
      <c r="D22" s="24"/>
      <c r="E22" s="20"/>
      <c r="F22" s="21"/>
      <c r="G22" s="20"/>
      <c r="H22" s="22"/>
      <c r="I22" s="22"/>
    </row>
    <row r="23" spans="2:9" s="2" customFormat="1" ht="19.899999999999999" customHeight="1">
      <c r="B23" s="23"/>
      <c r="C23" s="24"/>
      <c r="D23" s="24"/>
      <c r="E23" s="20"/>
      <c r="F23" s="21"/>
      <c r="G23" s="20"/>
      <c r="H23" s="22"/>
      <c r="I23" s="22"/>
    </row>
    <row r="24" spans="2:9" s="2" customFormat="1" ht="19.899999999999999" customHeight="1">
      <c r="B24" s="23"/>
      <c r="C24" s="24"/>
      <c r="D24" s="24"/>
      <c r="E24" s="20"/>
      <c r="F24" s="21"/>
      <c r="G24" s="20"/>
      <c r="H24" s="22"/>
      <c r="I24" s="22"/>
    </row>
    <row r="25" spans="2:9" s="2" customFormat="1" ht="19.899999999999999" customHeight="1">
      <c r="B25" s="23"/>
      <c r="C25" s="24"/>
      <c r="D25" s="24"/>
      <c r="E25" s="20"/>
      <c r="F25" s="21"/>
      <c r="G25" s="20"/>
      <c r="H25" s="22"/>
      <c r="I25" s="22"/>
    </row>
    <row r="26" spans="2:9" s="2" customFormat="1" ht="19.899999999999999" customHeight="1">
      <c r="B26" s="25"/>
      <c r="C26" s="26"/>
      <c r="D26" s="26"/>
      <c r="E26" s="27"/>
      <c r="F26" s="28"/>
      <c r="G26" s="29"/>
      <c r="H26" s="30"/>
      <c r="I26" s="30"/>
    </row>
    <row r="27" spans="2:9" s="2" customFormat="1" ht="19.899999999999999" customHeight="1">
      <c r="B27" s="25"/>
      <c r="C27" s="26"/>
      <c r="D27" s="26"/>
      <c r="E27" s="27"/>
      <c r="F27" s="28"/>
      <c r="G27" s="29"/>
      <c r="H27" s="30"/>
      <c r="I27" s="30"/>
    </row>
    <row r="28" spans="2:9" s="2" customFormat="1" ht="19.899999999999999" customHeight="1">
      <c r="B28" s="25"/>
      <c r="C28" s="26"/>
      <c r="D28" s="26"/>
      <c r="E28" s="27"/>
      <c r="F28" s="28"/>
      <c r="G28" s="29"/>
      <c r="H28" s="30"/>
      <c r="I28" s="30"/>
    </row>
    <row r="29" spans="2:9" s="2" customFormat="1" ht="19.899999999999999" customHeight="1">
      <c r="B29" s="23"/>
      <c r="C29" s="24"/>
      <c r="D29" s="24"/>
      <c r="E29" s="20"/>
      <c r="F29" s="21"/>
      <c r="G29" s="20"/>
      <c r="H29" s="22"/>
      <c r="I29" s="22"/>
    </row>
    <row r="30" spans="2:9" s="2" customFormat="1" ht="19.899999999999999" customHeight="1">
      <c r="B30" s="23"/>
      <c r="C30" s="24"/>
      <c r="D30" s="24"/>
      <c r="E30" s="20"/>
      <c r="F30" s="21"/>
      <c r="G30" s="20"/>
      <c r="H30" s="22"/>
      <c r="I30" s="22"/>
    </row>
    <row r="31" spans="2:9" s="7" customFormat="1" ht="25.9" customHeight="1">
      <c r="B31" s="38" t="s">
        <v>5</v>
      </c>
      <c r="C31" s="39"/>
      <c r="D31" s="39"/>
      <c r="E31" s="40">
        <f>SUBTOTAL(109,tbl費用[距離 (英哩)])</f>
        <v>142</v>
      </c>
      <c r="F31" s="41">
        <f>SUBTOTAL(109,tbl費用[日])</f>
        <v>2</v>
      </c>
      <c r="G31" s="40">
        <f>SUBTOTAL(109,tbl費用[夜])</f>
        <v>2</v>
      </c>
      <c r="H31" s="42">
        <f>SUBTOTAL(109,tbl費用[住宿])</f>
        <v>275</v>
      </c>
      <c r="I31" s="42">
        <f>SUBTOTAL(109,tbl費用[其他支出])</f>
        <v>125</v>
      </c>
    </row>
  </sheetData>
  <mergeCells count="5">
    <mergeCell ref="B1:I1"/>
    <mergeCell ref="H3:I3"/>
    <mergeCell ref="C9:E9"/>
    <mergeCell ref="F9:G9"/>
    <mergeCell ref="B3:C3"/>
  </mergeCells>
  <phoneticPr fontId="26" type="noConversion"/>
  <dataValidations count="2">
    <dataValidation allowBlank="1" showInputMessage="1" showErrorMessage="1" prompt="在此儲存格中輸入每英哩的金額。它會根據旅遊的里程數在 I5 中自動計算。" sqref="C4" xr:uid="{51C1BFC2-1179-464B-8CBF-94117FFB9F25}"/>
    <dataValidation allowBlank="1" showInputMessage="1" showErrorMessage="1" prompt="使用此試算表來計算旅遊費用。在儲存格 C4 中輸入每英哩的費用。儲存格 I5:I7 中的所有值都是根據下表提供的資訊自動計算。" sqref="A1" xr:uid="{1F03D63C-61DD-4FDC-BF45-362D3AEACE03}"/>
  </dataValidations>
  <pageMargins left="0.7" right="0.7" top="0.75" bottom="0.75" header="0.3" footer="0.3"/>
  <pageSetup paperSize="9" scale="75" orientation="landscape" horizontalDpi="300" verticalDpi="300" r:id="rId1"/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C9513BBA-3500-4CA7-9CB9-A2FACDDFC68E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0BF31F20-94A3-4B66-B2EB-3CB80E4E607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4FA2BA4A-B522-4458-83F0-358356687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TM10266216</ap:Template>
  <ap:DocSecurity>0</ap:DocSecurity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ap:HeadingPairs>
  <ap:TitlesOfParts>
    <vt:vector baseType="lpstr" size="2">
      <vt:lpstr>旅遊費用計算機</vt:lpstr>
      <vt:lpstr>旅遊費用計算機!Print_Area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2022-02-14T06:44:54Z</dcterms:created>
  <dcterms:modified xsi:type="dcterms:W3CDTF">2022-05-30T03:18:54Z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