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licerCaches/slicerCache4.xml" ContentType="application/vnd.ms-excel.slicerCache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drawings/drawing31.xml" ContentType="application/vnd.openxmlformats-officedocument.drawing+xml"/>
  <Override PartName="/xl/tables/table32.xml" ContentType="application/vnd.openxmlformats-officedocument.spreadsheetml.table+xml"/>
  <Override PartName="/xl/slicerCaches/slicerCache32.xml" ContentType="application/vnd.ms-excel.slicerCach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3.xml" ContentType="application/vnd.openxmlformats-officedocument.spreadsheetml.table+xml"/>
  <Override PartName="/xl/drawings/drawing22.xml" ContentType="application/vnd.openxmlformats-officedocument.drawing+xml"/>
  <Override PartName="/customXml/item3.xml" ContentType="application/xml"/>
  <Override PartName="/customXml/itemProps31.xml" ContentType="application/vnd.openxmlformats-officedocument.customXmlProperties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s/slicer1.xml" ContentType="application/vnd.ms-excel.slicer+xml"/>
  <Override PartName="/xl/slicerCaches/slicerCache23.xml" ContentType="application/vnd.ms-excel.slicerCache+xml"/>
  <Override PartName="/xl/styles.xml" ContentType="application/vnd.openxmlformats-officedocument.spreadsheetml.styles+xml"/>
  <Override PartName="/xl/slicerCaches/slicerCache14.xml" ContentType="application/vnd.ms-excel.slicerCache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slicerCaches/slicerCache55.xml" ContentType="application/vnd.ms-excel.slicerCach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C724E57B-A5B5-47A8-8873-94C442F217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節日預算" sheetId="1" r:id="rId1"/>
    <sheet name="清單項目" sheetId="3" r:id="rId2"/>
    <sheet name="清單資訊" sheetId="2" r:id="rId3"/>
  </sheets>
  <definedNames>
    <definedName name="_xlnm.Print_Titles" localSheetId="2">清單資訊!$3:$3</definedName>
    <definedName name="_xlnm.Print_Titles" localSheetId="1">清單項目!$3:$3</definedName>
    <definedName name="Slicer_包裝狀態">#N/A</definedName>
    <definedName name="Slicer_已購買">#N/A</definedName>
    <definedName name="Slicer_禮物類別">#N/A</definedName>
    <definedName name="Slicer_購買項目">#N/A</definedName>
    <definedName name="Slicer_配送狀態">#N/A</definedName>
    <definedName name="人員清單">人員[人員]</definedName>
    <definedName name="列標題區域1..C6">節日預算!$B$4</definedName>
    <definedName name="標題2">禮物資料[[#Headers],[購買項目]]</definedName>
    <definedName name="標題3">人員[[#Headers],[人員]]</definedName>
    <definedName name="欄標題3">禮物類別[[#Headers],[禮物類別]]</definedName>
    <definedName name="禮物類別清單">禮物類別[禮物類別]</definedName>
  </definedNames>
  <calcPr calcId="191029"/>
  <pivotCaches>
    <pivotCache cacheId="8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<sst xmlns="http://schemas.openxmlformats.org/spreadsheetml/2006/main" count="137" uniqueCount="57">
  <si>
    <t>節日購物預算</t>
  </si>
  <si>
    <t>合計</t>
  </si>
  <si>
    <t>費用分配</t>
  </si>
  <si>
    <t>目前支出</t>
  </si>
  <si>
    <t>差額</t>
  </si>
  <si>
    <t>明細</t>
  </si>
  <si>
    <t>姓名 3</t>
  </si>
  <si>
    <t>已購買</t>
  </si>
  <si>
    <t>玩具火車</t>
  </si>
  <si>
    <t>拼圖</t>
  </si>
  <si>
    <t>未購買</t>
  </si>
  <si>
    <t>腳踏車</t>
  </si>
  <si>
    <t>姓名 2</t>
  </si>
  <si>
    <t>襪子</t>
  </si>
  <si>
    <t>娃娃屋</t>
  </si>
  <si>
    <t>姓名 4</t>
  </si>
  <si>
    <t>手作拼貼材料</t>
  </si>
  <si>
    <t>相簿</t>
  </si>
  <si>
    <t>姓名 5</t>
  </si>
  <si>
    <t>Xbox 遊戲</t>
  </si>
  <si>
    <t>T 恤</t>
  </si>
  <si>
    <t>禮品卡</t>
  </si>
  <si>
    <t>姓名 1</t>
  </si>
  <si>
    <t>毛衣</t>
  </si>
  <si>
    <t>姓名 6</t>
  </si>
  <si>
    <t>此儲存格是顯示費用分配和目前總支出金額的群組橫條圖。</t>
  </si>
  <si>
    <t>此儲存格為依據 [對象] 來篩選表格資料的交叉分析篩選器。</t>
  </si>
  <si>
    <t>此儲存格為一串燈泡。</t>
  </si>
  <si>
    <t>此儲存格為依據 [包裝狀態] 來篩選表格資料的交叉分析篩選器。</t>
  </si>
  <si>
    <t>此儲存格為依據 [配送狀態] 來篩選表格資料的交叉分析篩選器。</t>
  </si>
  <si>
    <t>移至 [清單項目] &gt;</t>
  </si>
  <si>
    <t>移至 [清單資訊] &gt;</t>
  </si>
  <si>
    <t>此儲存格為依據 [已購買] 來篩選表格資料的交叉分析篩選器。</t>
  </si>
  <si>
    <t>此儲存格為依據 [禮物類別] 來篩選表格資料的交叉分析篩選器。</t>
  </si>
  <si>
    <t>購物清單</t>
  </si>
  <si>
    <t>購買項目</t>
  </si>
  <si>
    <t>禮物類別</t>
  </si>
  <si>
    <t>家人禮物</t>
  </si>
  <si>
    <t>一般禮物</t>
  </si>
  <si>
    <t>禮物</t>
  </si>
  <si>
    <t>費用</t>
  </si>
  <si>
    <t>配送狀態</t>
  </si>
  <si>
    <t>已送達</t>
  </si>
  <si>
    <t>運送中</t>
  </si>
  <si>
    <t>&lt; 移至 [節日預算]</t>
  </si>
  <si>
    <t>包裝狀態</t>
  </si>
  <si>
    <t>已包裝</t>
  </si>
  <si>
    <t>未包裝</t>
  </si>
  <si>
    <t>清單資訊</t>
  </si>
  <si>
    <t>人員</t>
  </si>
  <si>
    <t>聖誕小禮物</t>
  </si>
  <si>
    <t>配偶/伴侶禮物</t>
  </si>
  <si>
    <t>特殊禮物</t>
  </si>
  <si>
    <t>&lt; 移至 [清單項目]</t>
  </si>
  <si>
    <t>加總 - 費用</t>
  </si>
  <si>
    <r>
      <t>若要更新下方報表，請</t>
    </r>
    <r>
      <rPr>
        <b/>
        <sz val="11"/>
        <rFont val="Microsoft JhengHei UI"/>
        <family val="2"/>
        <charset val="136"/>
      </rPr>
      <t>重新整理</t>
    </r>
    <r>
      <rPr>
        <i/>
        <sz val="11"/>
        <color theme="1" tint="0.34998626667073579"/>
        <rFont val="Microsoft JhengHei UI"/>
        <family val="2"/>
        <charset val="136"/>
      </rPr>
      <t>。</t>
    </r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</si>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</sst>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7" formatCode="&quot;$&quot;#,##0.00_);\(&quot;$&quot;#,##0.00\)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;;;"/>
    <numFmt numFmtId="169" formatCode="&quot;NT$&quot;#,##0.00_);\(&quot;NT$&quot;#,##0.00\)"/>
    <numFmt numFmtId="170" formatCode="&quot;NT$&quot;#,##0.00"/>
    <numFmt numFmtId="171" formatCode="[$HK$-C04]#,##0.00"/>
    <numFmt numFmtId="172" formatCode="[$HK$-C04]#,##0.00_);\([$HK$-C04]#,##0.00\)"/>
  </numFmts>
  <fonts count="22">
    <font>
      <sz val="11"/>
      <color theme="3" tint="-0.24994659260841701"/>
      <name val="Microsoft JhengHei UI"/>
      <family val="2"/>
      <charset val="136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9"/>
      <name val="Trebuchet MS"/>
      <family val="3"/>
      <charset val="136"/>
      <scheme val="minor"/>
    </font>
    <font>
      <sz val="28"/>
      <color theme="4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b/>
      <sz val="11"/>
      <color theme="5"/>
      <name val="Microsoft JhengHei UI"/>
      <family val="2"/>
      <charset val="136"/>
    </font>
    <font>
      <sz val="18"/>
      <color theme="4"/>
      <name val="Microsoft JhengHei UI"/>
      <family val="2"/>
      <charset val="136"/>
    </font>
    <font>
      <b/>
      <sz val="11"/>
      <color theme="6" tint="-0.499984740745262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28"/>
      <color theme="1"/>
      <name val="Microsoft JhengHei UI"/>
      <family val="2"/>
      <charset val="136"/>
    </font>
    <font>
      <sz val="14"/>
      <color theme="3"/>
      <name val="Microsoft JhengHei UI"/>
      <family val="2"/>
      <charset val="136"/>
    </font>
    <font>
      <sz val="18"/>
      <color theme="4" tint="-0.249977111117893"/>
      <name val="Microsoft JhengHei UI"/>
      <family val="2"/>
      <charset val="136"/>
    </font>
    <font>
      <sz val="14"/>
      <color theme="4" tint="-0.249977111117893"/>
      <name val="Microsoft JhengHei UI"/>
      <family val="2"/>
      <charset val="136"/>
    </font>
    <font>
      <sz val="14"/>
      <color theme="5"/>
      <name val="Microsoft JhengHei UI"/>
      <family val="2"/>
      <charset val="136"/>
    </font>
    <font>
      <sz val="14"/>
      <color theme="1" tint="0.34998626667073579"/>
      <name val="Microsoft JhengHei UI"/>
      <family val="2"/>
      <charset val="136"/>
    </font>
    <font>
      <sz val="14"/>
      <color theme="3" tint="-0.249977111117893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b/>
      <sz val="11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" fillId="4" borderId="2" applyNumberFormat="0" applyAlignment="0" applyProtection="0"/>
  </cellStyleXfs>
  <cellXfs count="42">
    <xf numFmtId="0" fontId="0" fillId="0" borderId="0" xfId="0">
      <alignment vertical="center" wrapText="1"/>
    </xf>
    <xf numFmtId="0" fontId="11" fillId="0" borderId="0" xfId="3" applyFont="1" applyAlignment="1">
      <alignment horizontal="right"/>
    </xf>
    <xf numFmtId="0" fontId="9" fillId="0" borderId="0" xfId="3" applyAlignment="1">
      <alignment horizontal="right" vertical="center"/>
    </xf>
    <xf numFmtId="0" fontId="12" fillId="3" borderId="0" xfId="0" applyFont="1" applyFill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0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14" fillId="0" borderId="0" xfId="0" applyFont="1">
      <alignment vertical="center" wrapText="1"/>
    </xf>
    <xf numFmtId="168" fontId="8" fillId="0" borderId="0" xfId="0" applyNumberFormat="1" applyFont="1" applyAlignment="1">
      <alignment horizontal="center" vertical="center" wrapText="1"/>
    </xf>
    <xf numFmtId="0" fontId="9" fillId="0" borderId="0" xfId="3" applyAlignment="1">
      <alignment horizontal="right"/>
    </xf>
    <xf numFmtId="0" fontId="14" fillId="0" borderId="0" xfId="0" applyFont="1" applyAlignment="1"/>
    <xf numFmtId="0" fontId="11" fillId="0" borderId="0" xfId="3" applyFont="1" applyAlignment="1">
      <alignment horizontal="right" vertical="center"/>
    </xf>
    <xf numFmtId="0" fontId="0" fillId="0" borderId="0" xfId="0" applyAlignment="1"/>
    <xf numFmtId="168" fontId="8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indent="1"/>
    </xf>
    <xf numFmtId="0" fontId="17" fillId="2" borderId="1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left" vertical="top" indent="1"/>
    </xf>
    <xf numFmtId="0" fontId="20" fillId="0" borderId="0" xfId="0" applyFont="1" applyAlignment="1">
      <alignment horizontal="left" vertical="center"/>
    </xf>
    <xf numFmtId="168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0" fontId="15" fillId="2" borderId="0" xfId="2" applyFont="1" applyFill="1" applyBorder="1" applyAlignment="1">
      <alignment horizontal="left" vertical="center" indent="1"/>
    </xf>
    <xf numFmtId="0" fontId="6" fillId="0" borderId="0" xfId="1" applyAlignment="1">
      <alignment horizontal="left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1" applyAlignment="1">
      <alignment vertical="center"/>
    </xf>
    <xf numFmtId="168" fontId="13" fillId="0" borderId="0" xfId="0" applyNumberFormat="1" applyFont="1" applyAlignment="1">
      <alignment horizontal="center" vertical="center" wrapText="1"/>
    </xf>
    <xf numFmtId="168" fontId="8" fillId="0" borderId="0" xfId="0" applyNumberFormat="1" applyFont="1">
      <alignment vertical="center" wrapText="1"/>
    </xf>
    <xf numFmtId="171" fontId="16" fillId="2" borderId="1" xfId="0" applyNumberFormat="1" applyFont="1" applyFill="1" applyBorder="1">
      <alignment vertical="center" wrapText="1"/>
    </xf>
    <xf numFmtId="171" fontId="17" fillId="2" borderId="1" xfId="0" applyNumberFormat="1" applyFont="1" applyFill="1" applyBorder="1">
      <alignment vertical="center" wrapText="1"/>
    </xf>
    <xf numFmtId="171" fontId="19" fillId="2" borderId="1" xfId="0" applyNumberFormat="1" applyFont="1" applyFill="1" applyBorder="1" applyAlignment="1">
      <alignment vertical="top" wrapText="1"/>
    </xf>
    <xf numFmtId="171" fontId="0" fillId="0" borderId="0" xfId="0" applyNumberFormat="1" applyFont="1">
      <alignment vertical="center" wrapText="1"/>
    </xf>
    <xf numFmtId="172" fontId="0" fillId="0" borderId="0" xfId="0" applyNumberFormat="1" applyAlignment="1">
      <alignment horizontal="right" vertical="center" inden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96"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  <numFmt numFmtId="172" formatCode="[$HK$-C04]#,##0.00_);\([$HK$-C04]#,##0.00\)"/>
      <alignment horizontal="right" vertical="center" textRotation="0" wrapText="0" relativeIndent="1" justifyLastLine="0" shrinkToFit="0" readingOrder="0"/>
    </dxf>
    <dxf>
      <numFmt numFmtId="171" formatCode="[$HK$-C04]#,##0.00"/>
    </dxf>
    <dxf>
      <alignment horizontal="right" readingOrder="0"/>
    </dxf>
    <dxf>
      <numFmt numFmtId="170" formatCode="&quot;NT$&quot;#,##0.00"/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alignment horizontal="right" readingOrder="0"/>
    </dxf>
    <dxf>
      <numFmt numFmtId="170" formatCode="&quot;NT$&quot;#,##0.00"/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numFmt numFmtId="170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  <numFmt numFmtId="170" formatCode="&quot;NT$&quot;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numFmt numFmtId="170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  <numFmt numFmtId="170" formatCode="&quot;NT$&quot;#,##0.00"/>
    </dxf>
    <dxf>
      <numFmt numFmtId="170" formatCode="&quot;NT$&quot;#,##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font>
        <name val="Microsoft JhengHei UI"/>
        <family val="2"/>
        <charset val="136"/>
      </font>
    </dxf>
    <dxf>
      <numFmt numFmtId="170" formatCode="&quot;NT$&quot;#,##0.00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gradientFill degree="90">
          <stop position="0">
            <color theme="5"/>
          </stop>
          <stop position="1">
            <color theme="5" tint="-0.25098422193060094"/>
          </stop>
        </gradient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Microsoft JhengHei UI"/>
        <family val="2"/>
        <charset val="136"/>
        <scheme val="none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Microsoft JhengHei UI"/>
        <family val="2"/>
        <charset val="136"/>
        <scheme val="none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TableStyleMedium2" defaultPivotStyle="PivotStyleLight16">
    <tableStyle name="聖誕節購物預算" pivot="0" count="3" xr9:uid="{4F35B8AB-A53B-48FC-910B-4D86A4E1BDA6}">
      <tableStyleElement type="wholeTable" dxfId="95"/>
      <tableStyleElement type="headerRow" dxfId="94"/>
      <tableStyleElement type="totalRow" dxfId="93"/>
    </tableStyle>
    <tableStyle name="聖誕節購物預算交叉分析篩選器" pivot="0" table="0" count="10" xr9:uid="{54624400-3F0E-4045-9030-271ABEE23D17}">
      <tableStyleElement type="wholeTable" dxfId="92"/>
      <tableStyleElement type="headerRow" dxfId="91"/>
    </tableStyle>
    <tableStyle name="聖誕節購物預算樞紐分析表樣式" table="0" count="5" xr9:uid="{38CC39C1-B2FB-4604-91DB-98155D71EA9E}">
      <tableStyleElement type="wholeTable" dxfId="90"/>
      <tableStyleElement type="totalRow" dxfId="89"/>
      <tableStyleElement type="firstRowStripe" dxfId="88"/>
      <tableStyleElement type="firstRowSubheading" dxfId="87"/>
      <tableStyleElement type="secondRowSubheading" dxfId="86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  <name val="Microsoft JhengHei UI"/>
            <family val="2"/>
            <charset val="136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  <name val="Microsoft JhengHei UI"/>
            <family val="2"/>
            <charset val="136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  <name val="Microsoft JhengHei UI"/>
            <family val="2"/>
            <charset val="136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聖誕節購物預算交叉分析篩選器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microsoft.com/office/2007/relationships/slicerCache" Target="/xl/slicerCaches/slicerCache4.xml" Id="rId8" /><Relationship Type="http://schemas.openxmlformats.org/officeDocument/2006/relationships/calcChain" Target="/xl/calcChain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32.xml" Id="rId7" /><Relationship Type="http://schemas.openxmlformats.org/officeDocument/2006/relationships/sharedStrings" Target="/xl/sharedStrings.xml" Id="rId12" /><Relationship Type="http://schemas.openxmlformats.org/officeDocument/2006/relationships/worksheet" Target="/xl/worksheets/sheet22.xml" Id="rId2" /><Relationship Type="http://schemas.openxmlformats.org/officeDocument/2006/relationships/customXml" Target="/customXml/item3.xml" Id="rId16" /><Relationship Type="http://schemas.openxmlformats.org/officeDocument/2006/relationships/worksheet" Target="/xl/worksheets/sheet13.xml" Id="rId1" /><Relationship Type="http://schemas.microsoft.com/office/2007/relationships/slicerCache" Target="/xl/slicerCaches/slicerCache23.xml" Id="rId6" /><Relationship Type="http://schemas.openxmlformats.org/officeDocument/2006/relationships/styles" Target="/xl/styles.xml" Id="rId11" /><Relationship Type="http://schemas.microsoft.com/office/2007/relationships/slicerCache" Target="/xl/slicerCaches/slicerCache14.xml" Id="rId5" /><Relationship Type="http://schemas.openxmlformats.org/officeDocument/2006/relationships/customXml" Target="/customXml/item22.xml" Id="rId15" /><Relationship Type="http://schemas.openxmlformats.org/officeDocument/2006/relationships/theme" Target="/xl/theme/theme11.xml" Id="rId10" /><Relationship Type="http://schemas.openxmlformats.org/officeDocument/2006/relationships/pivotCacheDefinition" Target="/xl/pivotCache/pivotCacheDefinition11.xml" Id="rId4" /><Relationship Type="http://schemas.microsoft.com/office/2007/relationships/slicerCache" Target="/xl/slicerCaches/slicerCache55.xml" Id="rId9" /><Relationship Type="http://schemas.openxmlformats.org/officeDocument/2006/relationships/customXml" Target="/customXml/item13.xml" Id="rId14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節日預算!$B$5</c:f>
              <c:strCache>
                <c:ptCount val="1"/>
                <c:pt idx="0">
                  <c:v>目前支出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節日預算!$B$3</c:f>
              <c:strCache>
                <c:ptCount val="1"/>
                <c:pt idx="0">
                  <c:v>合計</c:v>
                </c:pt>
              </c:strCache>
            </c:strRef>
          </c:cat>
          <c:val>
            <c:numRef>
              <c:f>節日預算!$C$5</c:f>
              <c:numCache>
                <c:formatCode>[$HK$-C04]#,##0.00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節日預算!$B$4</c:f>
              <c:strCache>
                <c:ptCount val="1"/>
                <c:pt idx="0">
                  <c:v>費用分配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節日預算!$B$3</c:f>
              <c:strCache>
                <c:ptCount val="1"/>
                <c:pt idx="0">
                  <c:v>合計</c:v>
                </c:pt>
              </c:strCache>
            </c:strRef>
          </c:cat>
          <c:val>
            <c:numRef>
              <c:f>節日預算!$C$4</c:f>
              <c:numCache>
                <c:formatCode>[$HK$-C04]#,##0.00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HK$-C04]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47450131442763377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solidFill>
            <a:schemeClr val="tx2"/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2" /><Relationship Type="http://schemas.openxmlformats.org/officeDocument/2006/relationships/chart" Target="/xl/charts/chart11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88900</xdr:colOff>
      <xdr:row>5</xdr:row>
      <xdr:rowOff>495300</xdr:rowOff>
    </xdr:to>
    <xdr:graphicFrame macro="">
      <xdr:nvGraphicFramePr>
        <xdr:cNvPr id="2" name="總計圖表" descr="顯示目前總支出金額和費用分配的分組橫條圖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7</xdr:row>
      <xdr:rowOff>47625</xdr:rowOff>
    </xdr:from>
    <xdr:to>
      <xdr:col>3</xdr:col>
      <xdr:colOff>2152650</xdr:colOff>
      <xdr:row>18</xdr:row>
      <xdr:rowOff>190500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購買項目" descr="交叉分析篩選器依據所選名稱將清單篩選到左側。若要選取多個名稱，請按住 Ctrl 鍵">
              <a:extLst>
                <a:ext uri="{FF2B5EF4-FFF2-40B4-BE49-F238E27FC236}">
                  <a16:creationId xmlns:a16="http://schemas.microsoft.com/office/drawing/2014/main" id="{E690FC96-EE07-E4B5-92FC-CA3006C966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購買項目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33850" y="3057525"/>
              <a:ext cx="182880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400050</xdr:colOff>
      <xdr:row>14</xdr:row>
      <xdr:rowOff>104775</xdr:rowOff>
    </xdr:from>
    <xdr:to>
      <xdr:col>6</xdr:col>
      <xdr:colOff>0</xdr:colOff>
      <xdr:row>20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禮物類別" descr="依據所選類別將清單中的禮物類別篩選到左側的交叉分析篩選器。若要選取多個類別，請按住 Ctrl 鍵">
              <a:extLst>
                <a:ext uri="{FF2B5EF4-FFF2-40B4-BE49-F238E27FC236}">
                  <a16:creationId xmlns:a16="http://schemas.microsoft.com/office/drawing/2014/main" id="{EBD20F95-15F1-6075-D946-0CA513663B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禮物類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05875" y="4829175"/>
              <a:ext cx="1828800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295275</xdr:colOff>
      <xdr:row>14</xdr:row>
      <xdr:rowOff>57150</xdr:rowOff>
    </xdr:from>
    <xdr:to>
      <xdr:col>4</xdr:col>
      <xdr:colOff>2124075</xdr:colOff>
      <xdr:row>20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配送狀態" descr="交叉分析篩選器依據所選狀態將清單中的配送狀態篩選到左側">
              <a:extLst>
                <a:ext uri="{FF2B5EF4-FFF2-40B4-BE49-F238E27FC236}">
                  <a16:creationId xmlns:a16="http://schemas.microsoft.com/office/drawing/2014/main" id="{B9F3A053-1280-E726-4290-DBB03E5A106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配送狀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86525" y="4781550"/>
              <a:ext cx="1828800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304800</xdr:colOff>
      <xdr:row>7</xdr:row>
      <xdr:rowOff>57151</xdr:rowOff>
    </xdr:from>
    <xdr:to>
      <xdr:col>4</xdr:col>
      <xdr:colOff>2133600</xdr:colOff>
      <xdr:row>12</xdr:row>
      <xdr:rowOff>228601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包裝狀態" descr="交叉分析篩選器依據所選狀態將清單中的包裝狀態篩選到左側">
              <a:extLst>
                <a:ext uri="{FF2B5EF4-FFF2-40B4-BE49-F238E27FC236}">
                  <a16:creationId xmlns:a16="http://schemas.microsoft.com/office/drawing/2014/main" id="{BFFB70BB-7471-21AD-D326-B0FE2E2FB9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包裝狀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96050" y="3067051"/>
              <a:ext cx="1828800" cy="1409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390525</xdr:colOff>
      <xdr:row>7</xdr:row>
      <xdr:rowOff>38100</xdr:rowOff>
    </xdr:from>
    <xdr:to>
      <xdr:col>5</xdr:col>
      <xdr:colOff>2219325</xdr:colOff>
      <xdr:row>12</xdr:row>
      <xdr:rowOff>219075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已購買" descr="交叉分析篩選器依據所選狀態將清單中的購買狀態篩選到左側。">
              <a:extLst>
                <a:ext uri="{FF2B5EF4-FFF2-40B4-BE49-F238E27FC236}">
                  <a16:creationId xmlns:a16="http://schemas.microsoft.com/office/drawing/2014/main" id="{AD732308-AFC8-1543-A1BA-D31AC025DC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已購買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96350" y="3048000"/>
              <a:ext cx="1828800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635000</xdr:colOff>
      <xdr:row>1</xdr:row>
      <xdr:rowOff>426720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2457704</xdr:colOff>
      <xdr:row>1</xdr:row>
      <xdr:rowOff>469646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88.191893402778" createdVersion="5" refreshedVersion="7" minRefreshableVersion="3" recordCount="12" xr:uid="{00000000-000A-0000-FFFF-FFFF00000000}">
  <cacheSource type="worksheet">
    <worksheetSource name="禮物資料"/>
  </cacheSource>
  <cacheFields count="7">
    <cacheField name="購買項目" numFmtId="14">
      <sharedItems count="6">
        <s v="姓名 3"/>
        <s v="姓名 2"/>
        <s v="姓名 4"/>
        <s v="姓名 5"/>
        <s v="姓名 1"/>
        <s v="姓名 6"/>
      </sharedItems>
    </cacheField>
    <cacheField name="禮物類別" numFmtId="14">
      <sharedItems count="2">
        <s v="家人禮物"/>
        <s v="一般禮物"/>
      </sharedItems>
    </cacheField>
    <cacheField name="禮物" numFmtId="0">
      <sharedItems count="11">
        <s v="玩具火車"/>
        <s v="襪子"/>
        <s v="拼圖"/>
        <s v="手作拼貼材料"/>
        <s v="Xbox 遊戲"/>
        <s v="T 恤"/>
        <s v="毛衣"/>
        <s v="娃娃屋"/>
        <s v="腳踏車"/>
        <s v="相簿"/>
        <s v="禮品卡"/>
      </sharedItems>
    </cacheField>
    <cacheField name="費用" numFmtId="169">
      <sharedItems containsSemiMixedTypes="0" containsString="0" containsNumber="1" containsInteger="1" minValue="14" maxValue="49"/>
    </cacheField>
    <cacheField name="已購買" numFmtId="170">
      <sharedItems count="2">
        <s v="已購買"/>
        <s v="未購買"/>
      </sharedItems>
    </cacheField>
    <cacheField name="配送狀態" numFmtId="9">
      <sharedItems containsBlank="1" count="3">
        <s v="已送達"/>
        <s v="運送中"/>
        <m/>
      </sharedItems>
    </cacheField>
    <cacheField name="包裝狀態" numFmtId="170">
      <sharedItems containsBlank="1" count="3">
        <s v="已包裝"/>
        <s v="未包裝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GiftPivotTable" cacheId="8" applyNumberFormats="0" applyBorderFormats="0" applyFontFormats="0" applyPatternFormats="0" applyAlignmentFormats="0" applyWidthHeightFormats="1" dataCaption="Values" updatedVersion="7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4"/>
        <item x="1"/>
        <item x="0"/>
        <item x="2"/>
        <item x="3"/>
        <item x="5"/>
        <item t="sum"/>
      </items>
    </pivotField>
    <pivotField showAll="0">
      <items count="3">
        <item x="1"/>
        <item x="0"/>
        <item t="default"/>
      </items>
    </pivotField>
    <pivotField axis="axisRow" showAll="0" defaultSubtotal="0">
      <items count="11">
        <item x="5"/>
        <item x="4"/>
        <item x="3"/>
        <item x="6"/>
        <item x="0"/>
        <item x="7"/>
        <item x="2"/>
        <item x="9"/>
        <item x="8"/>
        <item x="10"/>
        <item x="1"/>
      </items>
    </pivotField>
    <pivotField dataField="1" numFmtId="7" showAll="0"/>
    <pivotField axis="axisRow" showAll="0" defaultSubtotal="0">
      <items count="2">
        <item x="0"/>
        <item x="1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3"/>
    </i>
    <i t="blank">
      <x/>
    </i>
    <i>
      <x v="1"/>
    </i>
    <i r="1">
      <x/>
    </i>
    <i r="2">
      <x v="5"/>
    </i>
    <i r="2">
      <x v="10"/>
    </i>
    <i t="blank">
      <x v="1"/>
    </i>
    <i>
      <x v="2"/>
    </i>
    <i r="1">
      <x/>
    </i>
    <i r="2">
      <x v="4"/>
    </i>
    <i r="2">
      <x v="6"/>
    </i>
    <i r="1">
      <x v="1"/>
    </i>
    <i r="2">
      <x v="8"/>
    </i>
    <i t="blank">
      <x v="2"/>
    </i>
    <i>
      <x v="3"/>
    </i>
    <i r="1">
      <x/>
    </i>
    <i r="2">
      <x v="2"/>
    </i>
    <i r="2">
      <x v="7"/>
    </i>
    <i t="blank">
      <x v="3"/>
    </i>
    <i>
      <x v="4"/>
    </i>
    <i r="1">
      <x/>
    </i>
    <i r="2">
      <x v="1"/>
    </i>
    <i r="1">
      <x v="1"/>
    </i>
    <i r="2">
      <x/>
    </i>
    <i r="2">
      <x v="9"/>
    </i>
    <i t="blank">
      <x v="4"/>
    </i>
    <i>
      <x v="5"/>
    </i>
    <i r="1">
      <x v="1"/>
    </i>
    <i r="2">
      <x v="10"/>
    </i>
    <i t="blank">
      <x v="5"/>
    </i>
    <i t="grand">
      <x/>
    </i>
  </rowItems>
  <colItems count="1">
    <i/>
  </colItems>
  <dataFields count="1">
    <dataField name="加總 - 費用" fld="3" baseField="0" baseItem="0" numFmtId="171"/>
  </dataFields>
  <formats count="22">
    <format dxfId="85">
      <pivotArea dataOnly="0" labelOnly="1" outline="0" axis="axisValues" fieldPosition="0"/>
    </format>
    <format dxfId="84">
      <pivotArea outline="0" fieldPosition="0">
        <references count="1">
          <reference field="4294967294" count="1">
            <x v="0"/>
          </reference>
        </references>
      </pivotArea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dataOnly="0" labelOnly="1" fieldPosition="0">
        <references count="1">
          <reference field="0" count="0"/>
        </references>
      </pivotArea>
    </format>
    <format dxfId="80">
      <pivotArea dataOnly="0" labelOnly="1" grandRow="1" outline="0" fieldPosition="0"/>
    </format>
    <format dxfId="79">
      <pivotArea dataOnly="0" labelOnly="1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78">
      <pivotArea dataOnly="0" labelOnly="1" fieldPosition="0">
        <references count="2">
          <reference field="0" count="1" selected="0">
            <x v="1"/>
          </reference>
          <reference field="4" count="1">
            <x v="0"/>
          </reference>
        </references>
      </pivotArea>
    </format>
    <format dxfId="77">
      <pivotArea dataOnly="0" labelOnly="1" fieldPosition="0">
        <references count="2">
          <reference field="0" count="1" selected="0">
            <x v="2"/>
          </reference>
          <reference field="4" count="0"/>
        </references>
      </pivotArea>
    </format>
    <format dxfId="76">
      <pivotArea dataOnly="0" labelOnly="1" fieldPosition="0">
        <references count="2">
          <reference field="0" count="1" selected="0">
            <x v="3"/>
          </reference>
          <reference field="4" count="1">
            <x v="0"/>
          </reference>
        </references>
      </pivotArea>
    </format>
    <format dxfId="75">
      <pivotArea dataOnly="0" labelOnly="1" fieldPosition="0">
        <references count="2">
          <reference field="0" count="1" selected="0">
            <x v="4"/>
          </reference>
          <reference field="4" count="0"/>
        </references>
      </pivotArea>
    </format>
    <format dxfId="74">
      <pivotArea dataOnly="0" labelOnly="1" fieldPosition="0">
        <references count="2">
          <reference field="0" count="1" selected="0">
            <x v="5"/>
          </reference>
          <reference field="4" count="1">
            <x v="1"/>
          </reference>
        </references>
      </pivotArea>
    </format>
    <format dxfId="73">
      <pivotArea dataOnly="0" labelOnly="1" fieldPosition="0">
        <references count="3">
          <reference field="0" count="1" selected="0">
            <x v="0"/>
          </reference>
          <reference field="2" count="1">
            <x v="3"/>
          </reference>
          <reference field="4" count="1" selected="0">
            <x v="0"/>
          </reference>
        </references>
      </pivotArea>
    </format>
    <format dxfId="72">
      <pivotArea dataOnly="0" labelOnly="1" fieldPosition="0">
        <references count="3">
          <reference field="0" count="1" selected="0">
            <x v="1"/>
          </reference>
          <reference field="2" count="2">
            <x v="5"/>
            <x v="10"/>
          </reference>
          <reference field="4" count="1" selected="0">
            <x v="0"/>
          </reference>
        </references>
      </pivotArea>
    </format>
    <format dxfId="71">
      <pivotArea dataOnly="0" labelOnly="1" fieldPosition="0">
        <references count="3">
          <reference field="0" count="1" selected="0">
            <x v="2"/>
          </reference>
          <reference field="2" count="2">
            <x v="4"/>
            <x v="6"/>
          </reference>
          <reference field="4" count="1" selected="0">
            <x v="0"/>
          </reference>
        </references>
      </pivotArea>
    </format>
    <format dxfId="70">
      <pivotArea dataOnly="0" labelOnly="1" fieldPosition="0">
        <references count="3">
          <reference field="0" count="1" selected="0">
            <x v="2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69">
      <pivotArea dataOnly="0" labelOnly="1" fieldPosition="0">
        <references count="3">
          <reference field="0" count="1" selected="0">
            <x v="3"/>
          </reference>
          <reference field="2" count="2">
            <x v="2"/>
            <x v="7"/>
          </reference>
          <reference field="4" count="1" selected="0">
            <x v="0"/>
          </reference>
        </references>
      </pivotArea>
    </format>
    <format dxfId="68">
      <pivotArea dataOnly="0" labelOnly="1" fieldPosition="0">
        <references count="3">
          <reference field="0" count="1" selected="0">
            <x v="4"/>
          </reference>
          <reference field="2" count="1">
            <x v="1"/>
          </reference>
          <reference field="4" count="1" selected="0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4"/>
          </reference>
          <reference field="2" count="2">
            <x v="0"/>
            <x v="9"/>
          </reference>
          <reference field="4" count="1" selected="0">
            <x v="1"/>
          </reference>
        </references>
      </pivotArea>
    </format>
    <format dxfId="66">
      <pivotArea dataOnly="0" labelOnly="1" fieldPosition="0">
        <references count="3">
          <reference field="0" count="1" selected="0">
            <x v="5"/>
          </reference>
          <reference field="2" count="1">
            <x v="10"/>
          </reference>
          <reference field="4" count="1" selected="0">
            <x v="1"/>
          </reference>
        </references>
      </pivotArea>
    </format>
    <format dxfId="65">
      <pivotArea dataOnly="0" labelOnly="1" outline="0" axis="axisValues" fieldPosition="0"/>
    </format>
    <format dxfId="1">
      <pivotArea outline="0" collapsedLevelsAreSubtotals="1" fieldPosition="0"/>
    </format>
  </formats>
  <pivotTableStyleInfo name="聖誕節購物預算樞紐分析表樣式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顯示禮物明細的樞紐分析表，可依收件者、購買狀態和禮物排序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購買項目" xr10:uid="{2E13339D-EC1C-485B-A4E1-30EEA1BD043A}" sourceName="購買項目">
  <pivotTables>
    <pivotTable tabId="1" name="GiftPivotTable"/>
  </pivotTables>
  <data>
    <tabular pivotCacheId="11">
      <items count="6">
        <i x="4" s="1"/>
        <i x="1" s="1"/>
        <i x="0" s="1"/>
        <i x="2" s="1"/>
        <i x="3" s="1"/>
        <i x="5" s="1"/>
      </items>
    </tabular>
  </data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禮物類別" xr10:uid="{F39FFDA3-E2BF-4742-8358-345828DD4198}" sourceName="禮物類別">
  <pivotTables>
    <pivotTable tabId="1" name="GiftPivotTable"/>
  </pivotTables>
  <data>
    <tabular pivotCacheId="11">
      <items count="2">
        <i x="1" s="1"/>
        <i x="0" s="1"/>
      </items>
    </tabular>
  </data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配送狀態" xr10:uid="{60AAF29B-DBD2-4463-B488-3D9F13B9C41C}" sourceName="配送狀態">
  <pivotTables>
    <pivotTable tabId="1" name="GiftPivotTable"/>
  </pivotTables>
  <data>
    <tabular pivotCacheId="11">
      <items count="3">
        <i x="0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包裝狀態" xr10:uid="{C43597D2-7788-47C6-994E-4D0CCA0B6682}" sourceName="包裝狀態">
  <pivotTables>
    <pivotTable tabId="1" name="GiftPivotTable"/>
  </pivotTables>
  <data>
    <tabular pivotCacheId="11">
      <items count="3">
        <i x="0" s="1"/>
        <i x="1" s="1"/>
        <i x="2" s="1"/>
      </items>
    </tabular>
  </data>
</slicerCacheDefinition>
</file>

<file path=xl/slicerCaches/slicerCache5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已購買" xr10:uid="{1A284B64-8118-4DDA-9E98-30617003C0C7}" sourceName="已購買">
  <pivotTables>
    <pivotTable tabId="1" name="GiftPivotTable"/>
  </pivotTables>
  <data>
    <tabular pivotCacheId="1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購買項目" xr10:uid="{8ECE9538-2B7B-47EC-888A-53E7C59D5CBF}" cache="Slicer_購買項目" caption="購買項目" style="聖誕節購物預算交叉分析篩選器" rowHeight="273050"/>
  <slicer name="禮物類別" xr10:uid="{091A712D-4612-4382-8CA9-E4F82EE2B303}" cache="Slicer_禮物類別" caption="禮物類別" style="聖誕節購物預算交叉分析篩選器" rowHeight="273050"/>
  <slicer name="配送狀態" xr10:uid="{2770C427-13C4-4239-A0C9-634400CC8A0F}" cache="Slicer_配送狀態" caption="配送狀態" style="聖誕節購物預算交叉分析篩選器" rowHeight="273050"/>
  <slicer name="包裝狀態" xr10:uid="{25B338C9-9B49-4D72-9200-DF3568CF2862}" cache="Slicer_包裝狀態" caption="包裝狀態" style="聖誕節購物預算交叉分析篩選器" rowHeight="273050"/>
  <slicer name="已購買" xr10:uid="{477C7421-9D62-4608-A684-2413997E55FC}" cache="Slicer_已購買" caption="已購買" style="聖誕節購物預算交叉分析篩選器" rowHeight="273050"/>
</slicer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禮物資料" displayName="禮物資料" ref="B3:H15" headerRowDxfId="64" dataDxfId="63" totalsRowDxfId="62">
  <autoFilter ref="B3:H15" xr:uid="{00000000-0009-0000-0100-000001000000}"/>
  <tableColumns count="7">
    <tableColumn id="1" xr3:uid="{00000000-0010-0000-0000-000001000000}" name="購買項目" totalsRowLabel="Total" dataDxfId="61"/>
    <tableColumn id="5" xr3:uid="{00000000-0010-0000-0000-000005000000}" name="禮物類別" dataDxfId="60" totalsRowDxfId="59"/>
    <tableColumn id="2" xr3:uid="{00000000-0010-0000-0000-000002000000}" name="禮物" dataDxfId="58" totalsRowDxfId="57"/>
    <tableColumn id="3" xr3:uid="{00000000-0010-0000-0000-000003000000}" name="費用" totalsRowFunction="sum" dataDxfId="0" totalsRowDxfId="56"/>
    <tableColumn id="4" xr3:uid="{00000000-0010-0000-0000-000004000000}" name="已購買" totalsRowFunction="sum" dataDxfId="55" totalsRowDxfId="54"/>
    <tableColumn id="6" xr3:uid="{00000000-0010-0000-0000-000006000000}" name="配送狀態" dataDxfId="53" totalsRowDxfId="52"/>
    <tableColumn id="7" xr3:uid="{00000000-0010-0000-0000-000007000000}" name="包裝狀態" totalsRowFunction="average" dataDxfId="51" totalsRowDxfId="50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 [禮物] 項目和 [費用]，然後選取 [對象]、[禮物類別] 和 [已購買]、[配送狀態] 和 [包裝狀態]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人員" displayName="人員" ref="B3:B10" totalsRowShown="0" headerRowDxfId="49" dataDxfId="48">
  <autoFilter ref="B3:B10" xr:uid="{00000000-0009-0000-0100-000002000000}"/>
  <tableColumns count="1">
    <tableColumn id="1" xr3:uid="{00000000-0010-0000-0100-000001000000}" name="人員" dataDxfId="47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 [人員]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禮物類別" displayName="禮物類別" ref="D3:D8" totalsRowShown="0" headerRowDxfId="46" dataDxfId="45">
  <autoFilter ref="D3:D8" xr:uid="{00000000-0009-0000-0100-000003000000}"/>
  <tableColumns count="1">
    <tableColumn id="1" xr3:uid="{00000000-0010-0000-0200-000001000000}" name="禮物類別" dataDxfId="44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 [禮物類別]"/>
    </ext>
  </extLst>
</table>
</file>

<file path=xl/theme/theme1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3" /><Relationship Type="http://schemas.openxmlformats.org/officeDocument/2006/relationships/printerSettings" Target="/xl/printerSettings/printerSettings13.bin" Id="rId2" /><Relationship Type="http://schemas.openxmlformats.org/officeDocument/2006/relationships/pivotTable" Target="/xl/pivotTables/pivotTable1.xml" Id="rId1" /><Relationship Type="http://schemas.microsoft.com/office/2007/relationships/slicer" Target="/xl/slicers/slicer1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32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F50"/>
  <sheetViews>
    <sheetView showGridLines="0" tabSelected="1" zoomScaleNormal="100" workbookViewId="0"/>
  </sheetViews>
  <sheetFormatPr defaultRowHeight="30" customHeight="1"/>
  <cols>
    <col min="1" max="1" width="3.109375" style="9" customWidth="1"/>
    <col min="2" max="2" width="25.44140625" customWidth="1"/>
    <col min="3" max="3" width="15.88671875" customWidth="1"/>
    <col min="4" max="4" width="27.77734375" customWidth="1"/>
    <col min="5" max="5" width="27" customWidth="1"/>
    <col min="6" max="6" width="26" customWidth="1"/>
    <col min="7" max="7" width="3.109375" customWidth="1"/>
  </cols>
  <sheetData>
    <row r="1" spans="1:6" ht="39.950000000000003" customHeight="1">
      <c r="B1" s="30" t="s">
        <v>0</v>
      </c>
      <c r="C1" s="30"/>
      <c r="D1" s="30"/>
      <c r="E1" s="31" t="s">
        <v>27</v>
      </c>
      <c r="F1" s="11" t="s">
        <v>30</v>
      </c>
    </row>
    <row r="2" spans="1:6" s="14" customFormat="1" ht="39.950000000000003" customHeight="1">
      <c r="A2" s="12"/>
      <c r="B2" s="30"/>
      <c r="C2" s="30"/>
      <c r="D2" s="30"/>
      <c r="E2" s="31"/>
      <c r="F2" s="13" t="s">
        <v>31</v>
      </c>
    </row>
    <row r="3" spans="1:6" ht="50.1" customHeight="1">
      <c r="B3" s="29" t="s">
        <v>1</v>
      </c>
      <c r="C3" s="29"/>
      <c r="D3" s="15" t="s">
        <v>25</v>
      </c>
      <c r="E3" s="15"/>
      <c r="F3" s="15"/>
    </row>
    <row r="4" spans="1:6" ht="18.75">
      <c r="B4" s="16" t="s">
        <v>2</v>
      </c>
      <c r="C4" s="37">
        <f>SUM(禮物資料[費用])</f>
        <v>377</v>
      </c>
      <c r="D4" s="15"/>
      <c r="E4" s="15"/>
      <c r="F4" s="15"/>
    </row>
    <row r="5" spans="1:6" ht="18.75">
      <c r="B5" s="17" t="s">
        <v>3</v>
      </c>
      <c r="C5" s="38">
        <f>SUMIF(禮物資料[已購買],"已購買",禮物資料[費用])</f>
        <v>233</v>
      </c>
      <c r="D5" s="15"/>
      <c r="E5" s="15"/>
      <c r="F5" s="15"/>
    </row>
    <row r="6" spans="1:6" ht="50.1" customHeight="1">
      <c r="B6" s="18" t="s">
        <v>4</v>
      </c>
      <c r="C6" s="39">
        <f>C4-C5</f>
        <v>144</v>
      </c>
      <c r="D6" s="15"/>
      <c r="E6" s="15"/>
      <c r="F6" s="15"/>
    </row>
    <row r="7" spans="1:6" ht="21" customHeight="1">
      <c r="B7" s="19" t="s">
        <v>55</v>
      </c>
      <c r="E7" s="20" t="s">
        <v>28</v>
      </c>
      <c r="F7" s="10" t="s">
        <v>32</v>
      </c>
    </row>
    <row r="8" spans="1:6" ht="22.5" customHeight="1">
      <c r="B8" s="21" t="s">
        <v>5</v>
      </c>
      <c r="D8" s="10" t="s">
        <v>26</v>
      </c>
      <c r="E8" s="22"/>
      <c r="F8" s="23"/>
    </row>
    <row r="9" spans="1:6" ht="18.75">
      <c r="B9" s="24"/>
      <c r="C9" s="25" t="s">
        <v>54</v>
      </c>
      <c r="E9" s="22"/>
      <c r="F9" s="23"/>
    </row>
    <row r="10" spans="1:6" ht="18.75">
      <c r="B10" s="26" t="s">
        <v>22</v>
      </c>
      <c r="C10" s="40">
        <v>39</v>
      </c>
      <c r="E10" s="22"/>
      <c r="F10" s="23"/>
    </row>
    <row r="11" spans="1:6" ht="18.75">
      <c r="B11" s="27" t="s">
        <v>7</v>
      </c>
      <c r="C11" s="40"/>
      <c r="E11" s="22"/>
      <c r="F11" s="23"/>
    </row>
    <row r="12" spans="1:6" ht="18.75">
      <c r="B12" s="28" t="s">
        <v>23</v>
      </c>
      <c r="C12" s="40">
        <v>39</v>
      </c>
      <c r="E12" s="22"/>
      <c r="F12" s="23"/>
    </row>
    <row r="13" spans="1:6" ht="18.75">
      <c r="B13" s="26"/>
      <c r="C13" s="40"/>
      <c r="E13" s="22"/>
      <c r="F13" s="23"/>
    </row>
    <row r="14" spans="1:6" ht="18.75">
      <c r="B14" s="26" t="s">
        <v>12</v>
      </c>
      <c r="C14" s="40">
        <v>59</v>
      </c>
      <c r="E14" s="32" t="s">
        <v>29</v>
      </c>
      <c r="F14" s="10" t="s">
        <v>33</v>
      </c>
    </row>
    <row r="15" spans="1:6" ht="18.75">
      <c r="B15" s="27" t="s">
        <v>7</v>
      </c>
      <c r="C15" s="40"/>
      <c r="E15" s="33"/>
      <c r="F15" s="23"/>
    </row>
    <row r="16" spans="1:6" ht="18.75">
      <c r="B16" s="28" t="s">
        <v>14</v>
      </c>
      <c r="C16" s="40">
        <v>36</v>
      </c>
      <c r="E16" s="33"/>
      <c r="F16" s="23"/>
    </row>
    <row r="17" spans="2:6" ht="18.75">
      <c r="B17" s="28" t="s">
        <v>13</v>
      </c>
      <c r="C17" s="40">
        <v>23</v>
      </c>
      <c r="E17" s="33"/>
      <c r="F17" s="23"/>
    </row>
    <row r="18" spans="2:6" ht="18.75">
      <c r="B18" s="26"/>
      <c r="C18" s="40"/>
      <c r="E18" s="33"/>
      <c r="F18" s="23"/>
    </row>
    <row r="19" spans="2:6" ht="18.75">
      <c r="B19" s="26" t="s">
        <v>6</v>
      </c>
      <c r="C19" s="40">
        <v>71</v>
      </c>
      <c r="E19" s="33"/>
      <c r="F19" s="23"/>
    </row>
    <row r="20" spans="2:6" ht="18.75">
      <c r="B20" s="27" t="s">
        <v>7</v>
      </c>
      <c r="C20" s="40"/>
      <c r="E20" s="33"/>
      <c r="F20" s="23"/>
    </row>
    <row r="21" spans="2:6" ht="18.75">
      <c r="B21" s="28" t="s">
        <v>8</v>
      </c>
      <c r="C21" s="40">
        <v>26</v>
      </c>
      <c r="F21" s="23"/>
    </row>
    <row r="22" spans="2:6" ht="18.75">
      <c r="B22" s="28" t="s">
        <v>9</v>
      </c>
      <c r="C22" s="40">
        <v>16</v>
      </c>
    </row>
    <row r="23" spans="2:6" ht="18.75">
      <c r="B23" s="27" t="s">
        <v>10</v>
      </c>
      <c r="C23" s="40"/>
    </row>
    <row r="24" spans="2:6" ht="18.75">
      <c r="B24" s="28" t="s">
        <v>11</v>
      </c>
      <c r="C24" s="40">
        <v>29</v>
      </c>
    </row>
    <row r="25" spans="2:6" ht="18.75">
      <c r="B25" s="26"/>
      <c r="C25" s="40"/>
    </row>
    <row r="26" spans="2:6" ht="18.75">
      <c r="B26" s="26" t="s">
        <v>15</v>
      </c>
      <c r="C26" s="40">
        <v>44</v>
      </c>
    </row>
    <row r="27" spans="2:6" ht="18.75">
      <c r="B27" s="27" t="s">
        <v>7</v>
      </c>
      <c r="C27" s="40"/>
    </row>
    <row r="28" spans="2:6" ht="18.75">
      <c r="B28" s="28" t="s">
        <v>16</v>
      </c>
      <c r="C28" s="40">
        <v>14</v>
      </c>
    </row>
    <row r="29" spans="2:6" ht="18.75">
      <c r="B29" s="28" t="s">
        <v>17</v>
      </c>
      <c r="C29" s="40">
        <v>30</v>
      </c>
    </row>
    <row r="30" spans="2:6" ht="18.75">
      <c r="B30" s="26"/>
      <c r="C30" s="40"/>
    </row>
    <row r="31" spans="2:6" ht="18.75">
      <c r="B31" s="26" t="s">
        <v>18</v>
      </c>
      <c r="C31" s="40">
        <v>118</v>
      </c>
    </row>
    <row r="32" spans="2:6" ht="18.75">
      <c r="B32" s="27" t="s">
        <v>7</v>
      </c>
      <c r="C32" s="40"/>
    </row>
    <row r="33" spans="2:3" ht="18.75">
      <c r="B33" s="28" t="s">
        <v>19</v>
      </c>
      <c r="C33" s="40">
        <v>49</v>
      </c>
    </row>
    <row r="34" spans="2:3" ht="18.75">
      <c r="B34" s="27" t="s">
        <v>10</v>
      </c>
      <c r="C34" s="40"/>
    </row>
    <row r="35" spans="2:3" ht="18.75">
      <c r="B35" s="28" t="s">
        <v>20</v>
      </c>
      <c r="C35" s="40">
        <v>37</v>
      </c>
    </row>
    <row r="36" spans="2:3" ht="18.75">
      <c r="B36" s="28" t="s">
        <v>21</v>
      </c>
      <c r="C36" s="40">
        <v>32</v>
      </c>
    </row>
    <row r="37" spans="2:3" ht="18.75">
      <c r="B37" s="26"/>
      <c r="C37" s="40"/>
    </row>
    <row r="38" spans="2:3" ht="18.75">
      <c r="B38" s="26" t="s">
        <v>24</v>
      </c>
      <c r="C38" s="40">
        <v>46</v>
      </c>
    </row>
    <row r="39" spans="2:3" ht="18.75">
      <c r="B39" s="27" t="s">
        <v>10</v>
      </c>
      <c r="C39" s="40"/>
    </row>
    <row r="40" spans="2:3" ht="18.75">
      <c r="B40" s="28" t="s">
        <v>13</v>
      </c>
      <c r="C40" s="40">
        <v>46</v>
      </c>
    </row>
    <row r="41" spans="2:3" ht="18.75">
      <c r="B41" s="26"/>
      <c r="C41" s="40"/>
    </row>
    <row r="42" spans="2:3" ht="18.75">
      <c r="B42" s="26" t="s">
        <v>56</v>
      </c>
      <c r="C42" s="40">
        <v>377</v>
      </c>
    </row>
    <row r="43" spans="2:3" ht="18.75"/>
    <row r="44" spans="2:3" ht="18.75"/>
    <row r="45" spans="2:3" ht="18.75"/>
    <row r="46" spans="2:3" ht="18.75"/>
    <row r="47" spans="2:3" ht="18.75"/>
    <row r="48" spans="2:3" ht="18.75"/>
    <row r="49" ht="18.75"/>
    <row r="50" ht="18.75"/>
  </sheetData>
  <mergeCells count="4">
    <mergeCell ref="B3:C3"/>
    <mergeCell ref="B1:D2"/>
    <mergeCell ref="E1:E2"/>
    <mergeCell ref="E14:E20"/>
  </mergeCells>
  <phoneticPr fontId="5" type="noConversion"/>
  <dataValidations count="12">
    <dataValidation allowBlank="1" showInputMessage="1" showErrorMessage="1" prompt="您可以在此活頁簿中建立節日購物預算。此工作表中樞紐分析表 (從儲存格 B9 開始) 會自動更新。請選取 F1 或 F2 以瀏覽至其他工作表" sqref="A1" xr:uid="{00000000-0002-0000-0000-000000000000}"/>
    <dataValidation allowBlank="1" showInputMessage="1" showErrorMessage="1" prompt="下方儲存格會自動計算合計" sqref="B3:C3" xr:uid="{00000000-0002-0000-0000-000001000000}"/>
    <dataValidation allowBlank="1" showInputMessage="1" showErrorMessage="1" prompt="右側儲存格會自動計算費用分配" sqref="B4" xr:uid="{00000000-0002-0000-0000-000002000000}"/>
    <dataValidation allowBlank="1" showInputMessage="1" showErrorMessage="1" prompt="此儲存格會自動計算費用分配" sqref="C4" xr:uid="{00000000-0002-0000-0000-000003000000}"/>
    <dataValidation allowBlank="1" showInputMessage="1" showErrorMessage="1" prompt="右側儲存格會自動計算目前支出" sqref="B5" xr:uid="{00000000-0002-0000-0000-000004000000}"/>
    <dataValidation allowBlank="1" showInputMessage="1" showErrorMessage="1" prompt="此儲存格會自動計算目前支出" sqref="C5" xr:uid="{00000000-0002-0000-0000-000005000000}"/>
    <dataValidation allowBlank="1" showInputMessage="1" showErrorMessage="1" prompt="右側儲存格會自動計算差額" sqref="B6" xr:uid="{00000000-0002-0000-0000-000006000000}"/>
    <dataValidation allowBlank="1" showInputMessage="1" showErrorMessage="1" prompt="此儲存格會自動計算差額" sqref="C6" xr:uid="{00000000-0002-0000-0000-000007000000}"/>
    <dataValidation allowBlank="1" showInputMessage="1" showErrorMessage="1" prompt="儲存格 D8 到 F14 為依據 [對象]、[包裝狀態]、[配送狀態]、[已購買] 和 [禮物類別] 來篩選表格資料的交叉分析篩選器" sqref="B8" xr:uid="{00000000-0002-0000-0000-000008000000}"/>
    <dataValidation allowBlank="1" showInputMessage="1" showErrorMessage="1" prompt="此儲存格為本工作表的標題。儲存格 C4 到 C6 中會自動計算費用分配、目前支出和差額。圖表位於儲存格 D3，提示位於儲存格 B7。" sqref="B1:C2" xr:uid="{00000000-0002-0000-0000-000009000000}"/>
    <dataValidation allowBlank="1" showInputMessage="1" showErrorMessage="1" prompt="此儲存格為 [清單項目] 的瀏覽連結" sqref="F1" xr:uid="{00000000-0002-0000-0000-00000A000000}"/>
    <dataValidation allowBlank="1" showInputMessage="1" showErrorMessage="1" prompt="此儲存格為 [清單資訊] 的瀏覽連結" sqref="F2" xr:uid="{00000000-0002-0000-0000-00000B000000}"/>
  </dataValidations>
  <hyperlinks>
    <hyperlink ref="F1" location="'清單項目'!A1" tooltip="選取以瀏覽到 [清單項目] 工作表" display="TO LIST ENTRY &gt;" xr:uid="{00000000-0004-0000-0000-000000000000}"/>
    <hyperlink ref="F2" location="'清單資訊'!A1" tooltip="選取以瀏覽到 [清單資訊] 工作表" display="TO LIST INFO &gt;" xr:uid="{00000000-0004-0000-0000-000001000000}"/>
  </hyperlinks>
  <printOptions horizontalCentered="1"/>
  <pageMargins left="0.7" right="0.7" top="0.75" bottom="0.75" header="0.3" footer="0.3"/>
  <pageSetup paperSize="9" scale="60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/>
  <cols>
    <col min="1" max="1" width="2.6640625" customWidth="1"/>
    <col min="2" max="2" width="18.5546875" customWidth="1"/>
    <col min="3" max="3" width="24.88671875" customWidth="1"/>
    <col min="4" max="4" width="27.44140625" customWidth="1"/>
    <col min="5" max="5" width="15.77734375" customWidth="1"/>
    <col min="6" max="6" width="18.77734375" customWidth="1"/>
    <col min="7" max="7" width="19.88671875" customWidth="1"/>
    <col min="8" max="8" width="25.5546875" customWidth="1"/>
  </cols>
  <sheetData>
    <row r="1" spans="2:8" ht="39.950000000000003" customHeight="1">
      <c r="B1" s="34" t="s">
        <v>34</v>
      </c>
      <c r="C1" s="34"/>
      <c r="D1" s="35" t="s">
        <v>27</v>
      </c>
      <c r="E1" s="35"/>
      <c r="F1" s="35"/>
      <c r="G1" s="35"/>
      <c r="H1" s="1" t="s">
        <v>31</v>
      </c>
    </row>
    <row r="2" spans="2:8" ht="39.950000000000003" customHeight="1">
      <c r="B2" s="34"/>
      <c r="C2" s="34"/>
      <c r="D2" s="35"/>
      <c r="E2" s="35"/>
      <c r="F2" s="35"/>
      <c r="G2" s="35"/>
      <c r="H2" s="2" t="s">
        <v>44</v>
      </c>
    </row>
    <row r="3" spans="2:8" ht="30" customHeight="1">
      <c r="B3" s="4" t="s">
        <v>35</v>
      </c>
      <c r="C3" s="4" t="s">
        <v>36</v>
      </c>
      <c r="D3" s="4" t="s">
        <v>39</v>
      </c>
      <c r="E3" s="4" t="s">
        <v>40</v>
      </c>
      <c r="F3" s="4" t="s">
        <v>7</v>
      </c>
      <c r="G3" s="4" t="s">
        <v>41</v>
      </c>
      <c r="H3" s="4" t="s">
        <v>45</v>
      </c>
    </row>
    <row r="4" spans="2:8" ht="30" customHeight="1">
      <c r="B4" s="5" t="s">
        <v>6</v>
      </c>
      <c r="C4" s="5" t="s">
        <v>37</v>
      </c>
      <c r="D4" s="6" t="s">
        <v>8</v>
      </c>
      <c r="E4" s="41">
        <v>26</v>
      </c>
      <c r="F4" s="7" t="s">
        <v>7</v>
      </c>
      <c r="G4" s="8" t="s">
        <v>42</v>
      </c>
      <c r="H4" s="7" t="s">
        <v>46</v>
      </c>
    </row>
    <row r="5" spans="2:8" ht="30" customHeight="1">
      <c r="B5" s="5" t="s">
        <v>12</v>
      </c>
      <c r="C5" s="5" t="s">
        <v>38</v>
      </c>
      <c r="D5" s="6" t="s">
        <v>13</v>
      </c>
      <c r="E5" s="41">
        <v>23</v>
      </c>
      <c r="F5" s="7" t="s">
        <v>7</v>
      </c>
      <c r="G5" s="8" t="s">
        <v>42</v>
      </c>
      <c r="H5" s="7" t="s">
        <v>46</v>
      </c>
    </row>
    <row r="6" spans="2:8" ht="30" customHeight="1">
      <c r="B6" s="5" t="s">
        <v>6</v>
      </c>
      <c r="C6" s="5" t="s">
        <v>38</v>
      </c>
      <c r="D6" s="6" t="s">
        <v>9</v>
      </c>
      <c r="E6" s="41">
        <v>16</v>
      </c>
      <c r="F6" s="7" t="s">
        <v>7</v>
      </c>
      <c r="G6" s="8" t="s">
        <v>42</v>
      </c>
      <c r="H6" s="7" t="s">
        <v>47</v>
      </c>
    </row>
    <row r="7" spans="2:8" ht="30" customHeight="1">
      <c r="B7" s="5" t="s">
        <v>15</v>
      </c>
      <c r="C7" s="5" t="s">
        <v>38</v>
      </c>
      <c r="D7" s="6" t="s">
        <v>16</v>
      </c>
      <c r="E7" s="41">
        <v>14</v>
      </c>
      <c r="F7" s="7" t="s">
        <v>7</v>
      </c>
      <c r="G7" s="8" t="s">
        <v>43</v>
      </c>
      <c r="H7" s="7" t="s">
        <v>47</v>
      </c>
    </row>
    <row r="8" spans="2:8" ht="30" customHeight="1">
      <c r="B8" s="5" t="s">
        <v>18</v>
      </c>
      <c r="C8" s="5" t="s">
        <v>38</v>
      </c>
      <c r="D8" s="6" t="s">
        <v>19</v>
      </c>
      <c r="E8" s="41">
        <v>49</v>
      </c>
      <c r="F8" s="7" t="s">
        <v>7</v>
      </c>
      <c r="G8" s="8" t="s">
        <v>43</v>
      </c>
      <c r="H8" s="7" t="s">
        <v>47</v>
      </c>
    </row>
    <row r="9" spans="2:8" ht="30" customHeight="1">
      <c r="B9" s="5" t="s">
        <v>18</v>
      </c>
      <c r="C9" s="5" t="s">
        <v>38</v>
      </c>
      <c r="D9" s="6" t="s">
        <v>20</v>
      </c>
      <c r="E9" s="41">
        <v>37</v>
      </c>
      <c r="F9" s="7" t="s">
        <v>10</v>
      </c>
      <c r="G9" s="8" t="s">
        <v>43</v>
      </c>
      <c r="H9" s="7" t="s">
        <v>47</v>
      </c>
    </row>
    <row r="10" spans="2:8" ht="30" customHeight="1">
      <c r="B10" s="5" t="s">
        <v>22</v>
      </c>
      <c r="C10" s="5" t="s">
        <v>38</v>
      </c>
      <c r="D10" s="6" t="s">
        <v>23</v>
      </c>
      <c r="E10" s="41">
        <v>39</v>
      </c>
      <c r="F10" s="7" t="s">
        <v>7</v>
      </c>
      <c r="G10" s="8" t="s">
        <v>43</v>
      </c>
      <c r="H10" s="7" t="s">
        <v>47</v>
      </c>
    </row>
    <row r="11" spans="2:8" ht="30" customHeight="1">
      <c r="B11" s="5" t="s">
        <v>12</v>
      </c>
      <c r="C11" s="5" t="s">
        <v>38</v>
      </c>
      <c r="D11" s="6" t="s">
        <v>14</v>
      </c>
      <c r="E11" s="41">
        <v>36</v>
      </c>
      <c r="F11" s="7" t="s">
        <v>7</v>
      </c>
      <c r="G11" s="8" t="s">
        <v>42</v>
      </c>
      <c r="H11" s="7" t="s">
        <v>47</v>
      </c>
    </row>
    <row r="12" spans="2:8" ht="30" customHeight="1">
      <c r="B12" s="5" t="s">
        <v>6</v>
      </c>
      <c r="C12" s="5" t="s">
        <v>38</v>
      </c>
      <c r="D12" s="6" t="s">
        <v>11</v>
      </c>
      <c r="E12" s="41">
        <v>29</v>
      </c>
      <c r="F12" s="7" t="s">
        <v>10</v>
      </c>
      <c r="G12" s="8"/>
      <c r="H12" s="7"/>
    </row>
    <row r="13" spans="2:8" ht="30" customHeight="1">
      <c r="B13" s="5" t="s">
        <v>15</v>
      </c>
      <c r="C13" s="5" t="s">
        <v>38</v>
      </c>
      <c r="D13" s="6" t="s">
        <v>17</v>
      </c>
      <c r="E13" s="41">
        <v>30</v>
      </c>
      <c r="F13" s="7" t="s">
        <v>7</v>
      </c>
      <c r="G13" s="8" t="s">
        <v>42</v>
      </c>
      <c r="H13" s="7"/>
    </row>
    <row r="14" spans="2:8" ht="30" customHeight="1">
      <c r="B14" s="5" t="s">
        <v>18</v>
      </c>
      <c r="C14" s="5" t="s">
        <v>38</v>
      </c>
      <c r="D14" s="6" t="s">
        <v>21</v>
      </c>
      <c r="E14" s="41">
        <v>32</v>
      </c>
      <c r="F14" s="7" t="s">
        <v>10</v>
      </c>
      <c r="G14" s="8"/>
      <c r="H14" s="7"/>
    </row>
    <row r="15" spans="2:8" ht="30" customHeight="1">
      <c r="B15" s="5" t="s">
        <v>24</v>
      </c>
      <c r="C15" s="5" t="s">
        <v>38</v>
      </c>
      <c r="D15" s="6" t="s">
        <v>13</v>
      </c>
      <c r="E15" s="41">
        <v>46</v>
      </c>
      <c r="F15" s="7" t="s">
        <v>10</v>
      </c>
      <c r="G15" s="8"/>
      <c r="H15" s="7"/>
    </row>
  </sheetData>
  <dataConsolidate/>
  <mergeCells count="2">
    <mergeCell ref="B1:C2"/>
    <mergeCell ref="D1:G2"/>
  </mergeCells>
  <phoneticPr fontId="5" type="noConversion"/>
  <dataValidations count="17">
    <dataValidation type="list" allowBlank="1" showInputMessage="1" sqref="B16:B1048576" xr:uid="{00000000-0002-0000-0100-000000000000}">
      <formula1>人員清單</formula1>
    </dataValidation>
    <dataValidation allowBlank="1" showInputMessage="1" showErrorMessage="1" prompt="在此工作表中建立購物清單。於禮物資料表中輸入購物詳細資料。選取儲存格 H1 以瀏覽至 [清單資訊] 工作表，選取儲存格 H2 以瀏覽至 [節日預算] 工作表" sqref="A1" xr:uid="{00000000-0002-0000-0100-000001000000}"/>
    <dataValidation allowBlank="1" showInputMessage="1" showErrorMessage="1" prompt="在此標題下方的欄中選取 [對象] 人員。按 ALT+向下鍵以顯示選項，然後按向下鍵和 ENTER 來選取選項。使用標題篩選來尋找定項目" sqref="B3" xr:uid="{00000000-0002-0000-0100-000002000000}"/>
    <dataValidation allowBlank="1" showInputMessage="1" showErrorMessage="1" prompt="在此標題下方的欄中選取 [禮物類別]。按 ALT+向下鍵來查看選項，然後按向下鍵和 ENTER 來選取選項" sqref="C3" xr:uid="{00000000-0002-0000-0100-000003000000}"/>
    <dataValidation allowBlank="1" showInputMessage="1" showErrorMessage="1" prompt="在此標題下方的欄中輸入 [禮物] 項目" sqref="D3" xr:uid="{00000000-0002-0000-0100-000004000000}"/>
    <dataValidation allowBlank="1" showInputMessage="1" showErrorMessage="1" prompt="在此標題下方的欄中輸入費用" sqref="E3" xr:uid="{00000000-0002-0000-0100-000005000000}"/>
    <dataValidation allowBlank="1" showInputMessage="1" showErrorMessage="1" prompt="在此標題下方的欄中選取 [已購買] 或 [未購買] 以指示禮物的購買狀態。按 ALT+向下鍵以顯示選項，然後按向下鍵和 ENTER 來選取選項" sqref="F3" xr:uid="{00000000-0002-0000-0100-000006000000}"/>
    <dataValidation allowBlank="1" showInputMessage="1" showErrorMessage="1" prompt="在此標題下方的欄中選取 [配送狀態]。按 ALT+向下鍵來查看選項，然後按向下鍵和 ENTER 來選取選項" sqref="G3" xr:uid="{00000000-0002-0000-0100-000007000000}"/>
    <dataValidation allowBlank="1" showInputMessage="1" showErrorMessage="1" prompt="在此標題下方的欄中選取 [包裝狀態]。按 ALT+向下鍵來查看選項，然後按向下鍵和 ENTER 來選取選項" sqref="H3" xr:uid="{00000000-0002-0000-0100-000008000000}"/>
    <dataValidation allowBlank="1" showInputMessage="1" showErrorMessage="1" prompt="此儲存格為本工作表的標題" sqref="B1" xr:uid="{00000000-0002-0000-0100-000009000000}"/>
    <dataValidation allowBlank="1" showInputMessage="1" showErrorMessage="1" prompt="此儲存格為 [節日預算] 的瀏覽連結" sqref="H2" xr:uid="{00000000-0002-0000-0100-00000A000000}"/>
    <dataValidation type="list" errorStyle="warning" allowBlank="1" showInputMessage="1" showErrorMessage="1" error="從清單中選取姓名。選取 [取消]，按 ALT+向下鍵來查看選項，然後按向下鍵和 ENTER 來選取選項" sqref="B4:B15" xr:uid="{00000000-0002-0000-0100-00000B000000}">
      <formula1>人員清單</formula1>
    </dataValidation>
    <dataValidation allowBlank="1" showInputMessage="1" showErrorMessage="1" prompt="此儲存格為 [清單資訊] 的瀏覽連結" sqref="H1" xr:uid="{00000000-0002-0000-0100-00000C000000}"/>
    <dataValidation type="list" errorStyle="warning" allowBlank="1" showInputMessage="1" showErrorMessage="1" error="從清單中選取 [禮物類別]。選取 [取消]，按 ALT+向下鍵來查看選項，然後按向下鍵和 ENTER 來選取選項" sqref="C4:C15" xr:uid="{00000000-0002-0000-0100-00000D000000}">
      <formula1>禮物類別清單</formula1>
    </dataValidation>
    <dataValidation type="list" errorStyle="warning" allowBlank="1" showInputMessage="1" showErrorMessage="1" error="從清單中選取狀態。選取 [取消]，按 ALT+向下鍵來查看選項，然後按向下鍵和 ENTER 來選取選項" sqref="F4:F15" xr:uid="{00000000-0002-0000-0100-00000E000000}">
      <formula1>"已購買,未購買"</formula1>
    </dataValidation>
    <dataValidation type="list" errorStyle="warning" allowBlank="1" showInputMessage="1" showErrorMessage="1" error="從清單中選取 [配送狀態]。選取 [取消]，按 ALT+向下鍵來查看選項，然後按向下鍵和 ENTER 來選取選項" sqref="G4:G15" xr:uid="{00000000-0002-0000-0100-00000F000000}">
      <formula1>"已送達,運送中,已取消"</formula1>
    </dataValidation>
    <dataValidation type="list" errorStyle="warning" allowBlank="1" showInputMessage="1" showErrorMessage="1" error="從清單中選取 [包裝狀態]。選取 [取消]，按 ALT+向下鍵來查看選項，然後按向下鍵和 ENTER 來選取選項" sqref="H4:H15" xr:uid="{00000000-0002-0000-0100-000010000000}">
      <formula1>"已包裝,未包裝"</formula1>
    </dataValidation>
  </dataValidations>
  <hyperlinks>
    <hyperlink ref="H2" location="'節日預算'!A1" tooltip="選取以瀏覽到 [節日預算] 工作表" display="&lt; TO HOLIDAY BUDGET" xr:uid="{00000000-0004-0000-0100-000000000000}"/>
    <hyperlink ref="H1" location="'清單資訊'!A1" tooltip="選取以瀏覽到 [清單資訊] 工作表" display="TO LIST INFO &gt;" xr:uid="{00000000-0004-0000-0100-000001000000}"/>
  </hyperlinks>
  <printOptions horizontalCentered="1"/>
  <pageMargins left="0.7" right="0.7" top="0.75" bottom="0.75" header="0.3" footer="0.3"/>
  <pageSetup paperSize="9"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/>
  <cols>
    <col min="1" max="1" width="2.6640625" customWidth="1"/>
    <col min="2" max="2" width="24.5546875" customWidth="1"/>
    <col min="3" max="3" width="2.77734375" customWidth="1"/>
    <col min="4" max="4" width="32.88671875" customWidth="1"/>
    <col min="5" max="5" width="29.33203125" customWidth="1"/>
  </cols>
  <sheetData>
    <row r="1" spans="2:5" ht="39.950000000000003" customHeight="1">
      <c r="B1" s="34" t="s">
        <v>48</v>
      </c>
      <c r="C1" s="36" t="s">
        <v>27</v>
      </c>
      <c r="D1" s="36"/>
      <c r="E1" s="1" t="s">
        <v>53</v>
      </c>
    </row>
    <row r="2" spans="2:5" ht="39.950000000000003" customHeight="1">
      <c r="B2" s="34"/>
      <c r="C2" s="36"/>
      <c r="D2" s="36"/>
      <c r="E2" s="2" t="s">
        <v>44</v>
      </c>
    </row>
    <row r="3" spans="2:5" s="4" customFormat="1" ht="30" customHeight="1">
      <c r="B3" t="s">
        <v>49</v>
      </c>
      <c r="C3" s="3"/>
      <c r="D3" t="s">
        <v>36</v>
      </c>
    </row>
    <row r="4" spans="2:5" ht="30" customHeight="1">
      <c r="B4" t="s">
        <v>22</v>
      </c>
      <c r="D4" t="s">
        <v>50</v>
      </c>
    </row>
    <row r="5" spans="2:5" ht="30" customHeight="1">
      <c r="B5" t="s">
        <v>12</v>
      </c>
      <c r="D5" t="s">
        <v>38</v>
      </c>
    </row>
    <row r="6" spans="2:5" ht="30" customHeight="1">
      <c r="B6" t="s">
        <v>6</v>
      </c>
      <c r="D6" t="s">
        <v>51</v>
      </c>
    </row>
    <row r="7" spans="2:5" ht="30" customHeight="1">
      <c r="B7" t="s">
        <v>15</v>
      </c>
      <c r="D7" t="s">
        <v>37</v>
      </c>
    </row>
    <row r="8" spans="2:5" ht="30" customHeight="1">
      <c r="B8" t="s">
        <v>18</v>
      </c>
      <c r="D8" t="s">
        <v>52</v>
      </c>
    </row>
    <row r="9" spans="2:5" ht="30" customHeight="1">
      <c r="B9" t="s">
        <v>24</v>
      </c>
    </row>
  </sheetData>
  <mergeCells count="2">
    <mergeCell ref="B1:B2"/>
    <mergeCell ref="C1:D2"/>
  </mergeCells>
  <phoneticPr fontId="5" type="noConversion"/>
  <dataValidations count="6">
    <dataValidation allowBlank="1" showInputMessage="1" showErrorMessage="1" prompt="在此工作表中建立 [清單資訊]。在 [人員] 和 [禮物類別] 表格中輸入詳細資料。選取儲存格 E1 以瀏覽到 [清單項目] 工作表，選取 E2 以瀏覽到 [節日預算] 工作表" sqref="A1" xr:uid="{00000000-0002-0000-0200-000000000000}"/>
    <dataValidation allowBlank="1" showInputMessage="1" showErrorMessage="1" prompt="此儲存格為本工作表的標題" sqref="B1" xr:uid="{00000000-0002-0000-0200-000001000000}"/>
    <dataValidation allowBlank="1" showInputMessage="1" showErrorMessage="1" prompt="在此標題下方的欄中新增或修改 [人員] 名稱，以更新 [清單項目] 工作表中的 [收件者] 下拉式清單。右方儲存格為 [禮物類別] 表格" sqref="B3" xr:uid="{00000000-0002-0000-0200-000002000000}"/>
    <dataValidation allowBlank="1" showInputMessage="1" showErrorMessage="1" prompt="在此標題下方的欄中新增或修改 [禮物類別]，以更新 [清單項目] 工作表中的 [禮物類別] 下拉式清單" sqref="D3" xr:uid="{00000000-0002-0000-0200-000003000000}"/>
    <dataValidation allowBlank="1" showInputMessage="1" showErrorMessage="1" prompt="此儲存格為 [清單項目] 的瀏覽連結" sqref="E1" xr:uid="{00000000-0002-0000-0200-000004000000}"/>
    <dataValidation allowBlank="1" showInputMessage="1" showErrorMessage="1" prompt="此儲存格為 [節日預算] 的瀏覽連結" sqref="E2" xr:uid="{00000000-0002-0000-0200-000005000000}"/>
  </dataValidations>
  <hyperlinks>
    <hyperlink ref="E1" location="'清單項目'!A1" tooltip="選取以瀏覽到 [清單項目] 工作表" display="&lt; TO LIST ENTRY" xr:uid="{00000000-0004-0000-0200-000000000000}"/>
    <hyperlink ref="E2" location="'節日預算'!A1" tooltip="選取以瀏覽到 [節日預算] 工作表" display="&lt; TO HOLIDAY BUDGET" xr:uid="{00000000-0004-0000-0200-000001000000}"/>
  </hyperlinks>
  <printOptions horizontalCentered="1"/>
  <pageMargins left="0.7" right="0.7" top="0.75" bottom="0.75" header="0.3" footer="0.3"/>
  <pageSetup paperSize="9" scale="84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0CB5C60-F246-4BB2-8011-763967330FE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EFDB88E3-F77C-4B65-A766-A4EEC1AC65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4D797088-1226-4F9C-908A-31801BFAE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TM03986018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ap:HeadingPairs>
  <ap:TitlesOfParts>
    <vt:vector baseType="lpstr" size="11">
      <vt:lpstr>節日預算</vt:lpstr>
      <vt:lpstr>清單項目</vt:lpstr>
      <vt:lpstr>清單資訊</vt:lpstr>
      <vt:lpstr>清單資訊!Print_Titles</vt:lpstr>
      <vt:lpstr>清單項目!Print_Titles</vt:lpstr>
      <vt:lpstr>人員清單</vt:lpstr>
      <vt:lpstr>列標題區域1..C6</vt:lpstr>
      <vt:lpstr>標題2</vt:lpstr>
      <vt:lpstr>標題3</vt:lpstr>
      <vt:lpstr>欄標題3</vt:lpstr>
      <vt:lpstr>禮物類別清單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2022-06-14T04:49:30Z</dcterms:created>
  <dcterms:modified xsi:type="dcterms:W3CDTF">2022-08-15T02:38:05Z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