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15"/>
  <workbookPr codeName="ThisWorkbook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515_Accessibility_Q4_B7\04_PreDTP_Done\zh-TW\"/>
    </mc:Choice>
  </mc:AlternateContent>
  <xr:revisionPtr revIDLastSave="0" documentId="13_ncr:1_{5961B46B-DF57-44B3-BE5C-80F5D413A9FC}" xr6:coauthVersionLast="43" xr6:coauthVersionMax="43" xr10:uidLastSave="{00000000-0000-0000-0000-000000000000}"/>
  <bookViews>
    <workbookView xWindow="-120" yWindow="-120" windowWidth="28920" windowHeight="14235" xr2:uid="{00000000-000D-0000-FFFF-FFFF00000000}"/>
  </bookViews>
  <sheets>
    <sheet name="費用報表" sheetId="1" r:id="rId1"/>
  </sheets>
  <definedNames>
    <definedName name="_xlnm.Print_Titles" localSheetId="0">費用報表!$8:$8</definedName>
    <definedName name="里程補貼比率">費用報表!$H$3</definedName>
    <definedName name="結束日期">費用報表!$D$5</definedName>
    <definedName name="開始日期">費用報表!$D$4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1" l="1"/>
  <c r="K9" i="1" s="1"/>
  <c r="I10" i="1"/>
  <c r="K10" i="1" s="1"/>
  <c r="I11" i="1"/>
  <c r="K11" i="1" s="1"/>
  <c r="I12" i="1"/>
  <c r="K12" i="1" s="1"/>
  <c r="I13" i="1"/>
  <c r="K13" i="1" s="1"/>
  <c r="I14" i="1"/>
  <c r="I15" i="1"/>
  <c r="K15" i="1" s="1"/>
  <c r="K14" i="1"/>
  <c r="K6" i="1" l="1"/>
  <c r="J6" i="1"/>
  <c r="J4" i="1"/>
  <c r="K4" i="1" l="1"/>
  <c r="K2" i="1" l="1"/>
</calcChain>
</file>

<file path=xl/sharedStrings.xml><?xml version="1.0" encoding="utf-8"?>
<sst xmlns="http://schemas.openxmlformats.org/spreadsheetml/2006/main" count="59" uniqueCount="37">
  <si>
    <t>費用報表</t>
  </si>
  <si>
    <t>日期</t>
  </si>
  <si>
    <t>姓名</t>
  </si>
  <si>
    <t>銷售</t>
  </si>
  <si>
    <t>總經理</t>
  </si>
  <si>
    <t>會計</t>
  </si>
  <si>
    <t>業務與行銷</t>
  </si>
  <si>
    <t>公司名稱</t>
  </si>
  <si>
    <t>地址</t>
  </si>
  <si>
    <t>說明</t>
  </si>
  <si>
    <t>開車到機場/飛行</t>
  </si>
  <si>
    <t>飯店 (2 晚)</t>
  </si>
  <si>
    <t>大會入場費</t>
  </si>
  <si>
    <t>飲食</t>
  </si>
  <si>
    <t>飲食與計程車</t>
  </si>
  <si>
    <t>從機場開車離開</t>
  </si>
  <si>
    <t>銷售研討年會</t>
  </si>
  <si>
    <t>住宿費</t>
  </si>
  <si>
    <t>交通</t>
  </si>
  <si>
    <t>開始</t>
  </si>
  <si>
    <t>費用報表總計</t>
  </si>
  <si>
    <t>結束</t>
  </si>
  <si>
    <t>里程數</t>
  </si>
  <si>
    <t>其他</t>
  </si>
  <si>
    <t>交通/里程補貼</t>
  </si>
  <si>
    <t>總計</t>
  </si>
  <si>
    <t>姓名:</t>
  </si>
  <si>
    <t>目的:</t>
  </si>
  <si>
    <t>部門:</t>
  </si>
  <si>
    <t>開始日期:</t>
  </si>
  <si>
    <t>職位:</t>
  </si>
  <si>
    <t>結束日期:</t>
  </si>
  <si>
    <t>經理:</t>
  </si>
  <si>
    <t>核准者:</t>
    <phoneticPr fontId="20" type="noConversion"/>
  </si>
  <si>
    <t>里程補貼比率:</t>
    <phoneticPr fontId="20" type="noConversion"/>
  </si>
  <si>
    <t>飲食補貼比率:</t>
    <phoneticPr fontId="20" type="noConversion"/>
  </si>
  <si>
    <t>飯店補貼比率: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</si>
</sst>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176" formatCode="_(* #,##0_);_(* \(#,##0\);_(* &quot;-&quot;_);_(@_)"/>
    <numFmt numFmtId="177" formatCode="_(* #,##0.00_);_(* \(#,##0.00\);_(* &quot;-&quot;??_);_(@_)"/>
    <numFmt numFmtId="179" formatCode="&quot;NT$&quot;#,##0.00"/>
    <numFmt numFmtId="180" formatCode="_-&quot;NT$&quot;* #,##0.00_ ;_-&quot;NT$&quot;* \-#,##0.00\ ;_-&quot;NT$&quot;* &quot;-&quot;??_ ;_-@_ "/>
    <numFmt numFmtId="181" formatCode="_-&quot;NT$&quot;* #,##0_ ;_-&quot;NT$&quot;* \-#,##0\ ;_-&quot;NT$&quot;* &quot;-&quot;_ ;_-@_ "/>
    <numFmt numFmtId="184" formatCode="#,##0.0_)&quot; MI&quot;;\(#,##0.0\)&quot; MI&quot;"/>
    <numFmt numFmtId="186" formatCode="&quot;NT$&quot;#,##0.00&quot;/哩&quot;"/>
    <numFmt numFmtId="187" formatCode="&quot;NT$&quot;#,##0.00&quot;/天&quot;"/>
    <numFmt numFmtId="188" formatCode="&quot;NT$&quot;#,##0.00&quot;/夜晚&quot;"/>
  </numFmts>
  <fonts count="21" x14ac:knownFonts="1">
    <font>
      <sz val="11"/>
      <name val="Microsoft JhengHei UI"/>
      <family val="2"/>
    </font>
    <font>
      <sz val="11"/>
      <color theme="1"/>
      <name val="Microsoft JhengHei UI"/>
      <family val="2"/>
    </font>
    <font>
      <sz val="11"/>
      <color theme="0"/>
      <name val="Microsoft JhengHei UI"/>
      <family val="2"/>
    </font>
    <font>
      <sz val="11"/>
      <color rgb="FFFF0000"/>
      <name val="Microsoft JhengHei UI"/>
      <family val="2"/>
    </font>
    <font>
      <sz val="11"/>
      <name val="Microsoft JhengHei UI"/>
      <family val="2"/>
    </font>
    <font>
      <sz val="11"/>
      <color rgb="FF006100"/>
      <name val="Microsoft JhengHei UI"/>
      <family val="2"/>
    </font>
    <font>
      <sz val="11"/>
      <color rgb="FF9C0006"/>
      <name val="Microsoft JhengHei UI"/>
      <family val="2"/>
    </font>
    <font>
      <u/>
      <sz val="11"/>
      <color theme="4"/>
      <name val="Microsoft JhengHei UI"/>
      <family val="2"/>
    </font>
    <font>
      <b/>
      <sz val="26"/>
      <color theme="0"/>
      <name val="Microsoft JhengHei UI"/>
      <family val="2"/>
    </font>
    <font>
      <b/>
      <sz val="14"/>
      <color theme="0"/>
      <name val="Microsoft JhengHei UI"/>
      <family val="2"/>
    </font>
    <font>
      <b/>
      <sz val="16"/>
      <color theme="0"/>
      <name val="Microsoft JhengHei UI"/>
      <family val="2"/>
    </font>
    <font>
      <b/>
      <sz val="11"/>
      <color theme="0"/>
      <name val="Microsoft JhengHei UI"/>
      <family val="2"/>
    </font>
    <font>
      <b/>
      <sz val="11"/>
      <color theme="1"/>
      <name val="Microsoft JhengHei UI"/>
      <family val="2"/>
    </font>
    <font>
      <i/>
      <sz val="11"/>
      <color rgb="FF7F7F7F"/>
      <name val="Microsoft JhengHei UI"/>
      <family val="2"/>
    </font>
    <font>
      <b/>
      <sz val="11"/>
      <color rgb="FFFA7D00"/>
      <name val="Microsoft JhengHei UI"/>
      <family val="2"/>
    </font>
    <font>
      <sz val="11"/>
      <color theme="4"/>
      <name val="Microsoft JhengHei UI"/>
      <family val="2"/>
    </font>
    <font>
      <sz val="11"/>
      <color rgb="FF3F3F76"/>
      <name val="Microsoft JhengHei UI"/>
      <family val="2"/>
    </font>
    <font>
      <b/>
      <sz val="11"/>
      <color rgb="FF3F3F3F"/>
      <name val="Microsoft JhengHei UI"/>
      <family val="2"/>
    </font>
    <font>
      <sz val="11"/>
      <color rgb="FF9C5700"/>
      <name val="Microsoft JhengHei UI"/>
      <family val="2"/>
    </font>
    <font>
      <sz val="11"/>
      <color rgb="FFFA7D00"/>
      <name val="Microsoft JhengHei UI"/>
      <family val="2"/>
    </font>
    <font>
      <sz val="9"/>
      <name val="細明體"/>
      <family val="3"/>
      <charset val="136"/>
    </font>
  </fonts>
  <fills count="3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/>
      <diagonal/>
    </border>
    <border>
      <left style="medium">
        <color theme="4" tint="0.79995117038483843"/>
      </left>
      <right style="medium">
        <color theme="4" tint="0.79995117038483843"/>
      </right>
      <top style="medium">
        <color theme="4" tint="0.79995117038483843"/>
      </top>
      <bottom style="medium">
        <color theme="4" tint="0.79995117038483843"/>
      </bottom>
      <diagonal/>
    </border>
    <border>
      <left/>
      <right style="medium">
        <color theme="4" tint="0.79995117038483843"/>
      </right>
      <top/>
      <bottom/>
      <diagonal/>
    </border>
    <border>
      <left/>
      <right/>
      <top style="thick">
        <color theme="4" tint="0.79998168889431442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 applyNumberFormat="0" applyFill="0" applyBorder="0" applyAlignment="0">
      <alignment vertical="center"/>
    </xf>
    <xf numFmtId="0" fontId="8" fillId="4" borderId="1" applyNumberFormat="0" applyAlignment="0" applyProtection="0"/>
    <xf numFmtId="0" fontId="15" fillId="0" borderId="0" applyNumberFormat="0" applyFill="0" applyBorder="0" applyAlignment="0" applyProtection="0"/>
    <xf numFmtId="0" fontId="9" fillId="4" borderId="1" applyNumberFormat="0" applyProtection="0">
      <alignment horizontal="left" vertical="center" indent="1"/>
    </xf>
    <xf numFmtId="0" fontId="10" fillId="4" borderId="0" applyBorder="0" applyProtection="0">
      <alignment horizontal="right" vertical="center" indent="1"/>
    </xf>
    <xf numFmtId="0" fontId="11" fillId="4" borderId="0" applyBorder="0" applyProtection="0"/>
    <xf numFmtId="179" fontId="9" fillId="0" borderId="4" applyFill="0" applyProtection="0">
      <alignment horizontal="right" vertical="center" indent="1"/>
    </xf>
    <xf numFmtId="0" fontId="7" fillId="0" borderId="0" applyNumberFormat="0" applyFill="0" applyBorder="0" applyAlignment="0" applyProtection="0">
      <alignment vertical="center"/>
    </xf>
    <xf numFmtId="0" fontId="2" fillId="4" borderId="0" applyNumberFormat="0">
      <alignment horizontal="right" vertical="center" indent="1"/>
    </xf>
    <xf numFmtId="0" fontId="2" fillId="4" borderId="0" applyNumberFormat="0">
      <alignment horizontal="left" vertical="center" indent="1"/>
    </xf>
    <xf numFmtId="0" fontId="1" fillId="0" borderId="0" applyFill="0" applyBorder="0">
      <alignment horizontal="left" vertical="center" wrapText="1" indent="1"/>
    </xf>
    <xf numFmtId="179" fontId="1" fillId="0" borderId="0" applyFill="0" applyBorder="0">
      <alignment horizontal="right" vertical="center" indent="1"/>
    </xf>
    <xf numFmtId="14" fontId="1" fillId="0" borderId="0" applyFont="0" applyFill="0" applyBorder="0">
      <alignment horizontal="left" vertical="center" indent="1"/>
    </xf>
    <xf numFmtId="184" fontId="1" fillId="0" borderId="0">
      <alignment horizontal="right" vertical="center" indent="1"/>
    </xf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7" borderId="0" applyNumberFormat="0" applyBorder="0" applyAlignment="0" applyProtection="0"/>
    <xf numFmtId="0" fontId="6" fillId="8" borderId="0" applyNumberFormat="0" applyBorder="0" applyAlignment="0" applyProtection="0"/>
    <xf numFmtId="0" fontId="18" fillId="9" borderId="0" applyNumberFormat="0" applyBorder="0" applyAlignment="0" applyProtection="0"/>
    <xf numFmtId="0" fontId="16" fillId="10" borderId="7" applyNumberFormat="0" applyAlignment="0" applyProtection="0"/>
    <xf numFmtId="0" fontId="17" fillId="11" borderId="8" applyNumberFormat="0" applyAlignment="0" applyProtection="0"/>
    <xf numFmtId="0" fontId="14" fillId="11" borderId="7" applyNumberFormat="0" applyAlignment="0" applyProtection="0"/>
    <xf numFmtId="0" fontId="19" fillId="0" borderId="9" applyNumberFormat="0" applyFill="0" applyAlignment="0" applyProtection="0"/>
    <xf numFmtId="0" fontId="11" fillId="12" borderId="10" applyNumberFormat="0" applyAlignment="0" applyProtection="0"/>
    <xf numFmtId="0" fontId="3" fillId="0" borderId="0" applyNumberFormat="0" applyFill="0" applyBorder="0" applyAlignment="0" applyProtection="0"/>
    <xf numFmtId="0" fontId="4" fillId="13" borderId="11" applyNumberFormat="0" applyFont="0" applyAlignment="0" applyProtection="0"/>
    <xf numFmtId="0" fontId="13" fillId="0" borderId="0" applyNumberFormat="0" applyFill="0" applyBorder="0" applyAlignment="0" applyProtection="0"/>
    <xf numFmtId="0" fontId="12" fillId="0" borderId="12" applyNumberFormat="0" applyFill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43">
    <xf numFmtId="0" fontId="0" fillId="0" borderId="0" xfId="0">
      <alignment vertical="center"/>
    </xf>
    <xf numFmtId="0" fontId="0" fillId="4" borderId="0" xfId="0" applyFill="1" applyProtection="1">
      <alignment vertical="center"/>
    </xf>
    <xf numFmtId="0" fontId="0" fillId="0" borderId="0" xfId="0" applyProtection="1">
      <alignment vertical="center"/>
    </xf>
    <xf numFmtId="0" fontId="2" fillId="4" borderId="0" xfId="8" applyProtection="1">
      <alignment horizontal="right" vertical="center" indent="1"/>
    </xf>
    <xf numFmtId="0" fontId="2" fillId="4" borderId="0" xfId="9" applyProtection="1">
      <alignment horizontal="left" vertical="center" indent="1"/>
    </xf>
    <xf numFmtId="0" fontId="2" fillId="4" borderId="0" xfId="8" applyNumberFormat="1" applyProtection="1">
      <alignment horizontal="right" vertical="center" indent="1"/>
    </xf>
    <xf numFmtId="0" fontId="11" fillId="4" borderId="0" xfId="5" applyNumberFormat="1" applyProtection="1"/>
    <xf numFmtId="0" fontId="11" fillId="4" borderId="2" xfId="5" applyNumberFormat="1" applyBorder="1" applyProtection="1"/>
    <xf numFmtId="0" fontId="11" fillId="4" borderId="3" xfId="5" applyNumberFormat="1" applyBorder="1" applyProtection="1"/>
    <xf numFmtId="0" fontId="2" fillId="4" borderId="0" xfId="8" applyBorder="1" applyProtection="1">
      <alignment horizontal="right" vertical="center" indent="1"/>
    </xf>
    <xf numFmtId="0" fontId="2" fillId="4" borderId="0" xfId="9" applyBorder="1" applyProtection="1">
      <alignment horizontal="left" vertical="center" indent="1"/>
    </xf>
    <xf numFmtId="0" fontId="2" fillId="4" borderId="0" xfId="8" applyNumberFormat="1" applyBorder="1" applyProtection="1">
      <alignment horizontal="right" vertical="center" indent="1"/>
    </xf>
    <xf numFmtId="0" fontId="2" fillId="4" borderId="0" xfId="9" applyNumberFormat="1" applyBorder="1" applyProtection="1">
      <alignment horizontal="left" vertical="center" indent="1"/>
    </xf>
    <xf numFmtId="0" fontId="0" fillId="4" borderId="0" xfId="0" applyNumberFormat="1" applyFill="1" applyBorder="1" applyProtection="1">
      <alignment vertical="center"/>
    </xf>
    <xf numFmtId="0" fontId="0" fillId="4" borderId="5" xfId="0" applyNumberFormat="1" applyFill="1" applyBorder="1" applyProtection="1">
      <alignment vertical="center"/>
    </xf>
    <xf numFmtId="0" fontId="0" fillId="4" borderId="0" xfId="0" applyFill="1" applyBorder="1" applyProtection="1">
      <alignment vertical="center"/>
    </xf>
    <xf numFmtId="0" fontId="0" fillId="0" borderId="0" xfId="0" applyFont="1" applyFill="1" applyBorder="1" applyAlignment="1" applyProtection="1">
      <alignment horizontal="left" vertical="center" indent="1"/>
    </xf>
    <xf numFmtId="0" fontId="0" fillId="0" borderId="0" xfId="0" applyFont="1" applyFill="1" applyBorder="1" applyAlignment="1" applyProtection="1">
      <alignment horizontal="left" vertical="center" wrapText="1" indent="1"/>
    </xf>
    <xf numFmtId="0" fontId="0" fillId="0" borderId="0" xfId="0" applyNumberFormat="1" applyFont="1" applyFill="1" applyBorder="1" applyAlignment="1" applyProtection="1">
      <alignment horizontal="right" vertical="center" indent="1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NumberFormat="1" applyProtection="1">
      <alignment vertical="center"/>
    </xf>
    <xf numFmtId="179" fontId="9" fillId="4" borderId="4" xfId="6" applyNumberFormat="1" applyFill="1" applyProtection="1">
      <alignment horizontal="right" vertical="center" indent="1"/>
    </xf>
    <xf numFmtId="179" fontId="9" fillId="5" borderId="4" xfId="6" applyNumberFormat="1" applyFill="1" applyProtection="1">
      <alignment horizontal="right" vertical="center" indent="1"/>
    </xf>
    <xf numFmtId="179" fontId="9" fillId="2" borderId="4" xfId="6" applyNumberFormat="1" applyFill="1" applyProtection="1">
      <alignment horizontal="right" vertical="center" indent="1"/>
    </xf>
    <xf numFmtId="179" fontId="9" fillId="6" borderId="4" xfId="6" applyNumberFormat="1" applyFill="1" applyProtection="1">
      <alignment horizontal="right" vertical="center" indent="1"/>
    </xf>
    <xf numFmtId="179" fontId="9" fillId="3" borderId="4" xfId="6" applyNumberFormat="1" applyFill="1" applyProtection="1">
      <alignment horizontal="right" vertical="center" indent="1"/>
    </xf>
    <xf numFmtId="14" fontId="0" fillId="4" borderId="0" xfId="12" applyNumberFormat="1" applyFont="1" applyFill="1" applyAlignment="1">
      <alignment horizontal="left" vertical="center" indent="1"/>
    </xf>
    <xf numFmtId="0" fontId="2" fillId="4" borderId="0" xfId="9" applyNumberFormat="1" applyBorder="1" applyAlignment="1" applyProtection="1">
      <alignment horizontal="left" vertical="center" indent="1"/>
    </xf>
    <xf numFmtId="0" fontId="8" fillId="4" borderId="1" xfId="1" applyAlignment="1" applyProtection="1">
      <alignment horizontal="left" vertical="center" indent="1"/>
    </xf>
    <xf numFmtId="0" fontId="10" fillId="4" borderId="0" xfId="4" applyNumberFormat="1" applyAlignment="1" applyProtection="1">
      <alignment horizontal="right" vertical="center"/>
    </xf>
    <xf numFmtId="0" fontId="10" fillId="4" borderId="5" xfId="4" applyNumberFormat="1" applyBorder="1" applyAlignment="1" applyProtection="1">
      <alignment horizontal="right" vertical="center"/>
    </xf>
    <xf numFmtId="0" fontId="9" fillId="4" borderId="1" xfId="3" applyAlignment="1" applyProtection="1">
      <alignment horizontal="left" vertical="top"/>
    </xf>
    <xf numFmtId="0" fontId="2" fillId="4" borderId="6" xfId="9" applyBorder="1" applyAlignment="1" applyProtection="1">
      <alignment horizontal="left" vertical="center" indent="1"/>
    </xf>
    <xf numFmtId="0" fontId="9" fillId="4" borderId="0" xfId="3" applyBorder="1" applyAlignment="1" applyProtection="1">
      <alignment horizontal="left" vertical="center"/>
    </xf>
    <xf numFmtId="14" fontId="1" fillId="0" borderId="0" xfId="12" applyFont="1">
      <alignment horizontal="left" vertical="center" indent="1"/>
    </xf>
    <xf numFmtId="0" fontId="1" fillId="0" borderId="0" xfId="10" applyFill="1" applyBorder="1">
      <alignment horizontal="left" vertical="center" wrapText="1" indent="1"/>
    </xf>
    <xf numFmtId="179" fontId="1" fillId="0" borderId="0" xfId="11" applyFill="1" applyBorder="1">
      <alignment horizontal="right" vertical="center" indent="1"/>
    </xf>
    <xf numFmtId="184" fontId="1" fillId="0" borderId="0" xfId="13">
      <alignment horizontal="right" vertical="center" indent="1"/>
    </xf>
    <xf numFmtId="186" fontId="2" fillId="4" borderId="0" xfId="9" applyNumberFormat="1" applyAlignment="1" applyProtection="1">
      <alignment horizontal="left" vertical="center" indent="1"/>
    </xf>
    <xf numFmtId="187" fontId="2" fillId="4" borderId="0" xfId="9" applyNumberFormat="1" applyAlignment="1" applyProtection="1">
      <alignment horizontal="left" vertical="center" indent="1"/>
    </xf>
    <xf numFmtId="187" fontId="2" fillId="4" borderId="5" xfId="9" applyNumberFormat="1" applyBorder="1" applyAlignment="1" applyProtection="1">
      <alignment horizontal="left" vertical="center" indent="1"/>
    </xf>
    <xf numFmtId="188" fontId="2" fillId="4" borderId="0" xfId="9" applyNumberFormat="1" applyAlignment="1" applyProtection="1">
      <alignment horizontal="left" vertical="center" indent="1"/>
    </xf>
  </cellXfs>
  <cellStyles count="55">
    <cellStyle name="20% - 輔色1" xfId="32" builtinId="30" customBuiltin="1"/>
    <cellStyle name="20% - 輔色2" xfId="36" builtinId="34" customBuiltin="1"/>
    <cellStyle name="20% - 輔色3" xfId="40" builtinId="38" customBuiltin="1"/>
    <cellStyle name="20% - 輔色4" xfId="44" builtinId="42" customBuiltin="1"/>
    <cellStyle name="20% - 輔色5" xfId="48" builtinId="46" customBuiltin="1"/>
    <cellStyle name="20% - 輔色6" xfId="52" builtinId="50" customBuiltin="1"/>
    <cellStyle name="40% - 輔色1" xfId="33" builtinId="31" customBuiltin="1"/>
    <cellStyle name="40% - 輔色2" xfId="37" builtinId="35" customBuiltin="1"/>
    <cellStyle name="40% - 輔色3" xfId="41" builtinId="39" customBuiltin="1"/>
    <cellStyle name="40% - 輔色4" xfId="45" builtinId="43" customBuiltin="1"/>
    <cellStyle name="40% - 輔色5" xfId="49" builtinId="47" customBuiltin="1"/>
    <cellStyle name="40% - 輔色6" xfId="53" builtinId="51" customBuiltin="1"/>
    <cellStyle name="60% - 輔色1" xfId="34" builtinId="32" customBuiltin="1"/>
    <cellStyle name="60% - 輔色2" xfId="38" builtinId="36" customBuiltin="1"/>
    <cellStyle name="60% - 輔色3" xfId="42" builtinId="40" customBuiltin="1"/>
    <cellStyle name="60% - 輔色4" xfId="46" builtinId="44" customBuiltin="1"/>
    <cellStyle name="60% - 輔色5" xfId="50" builtinId="48" customBuiltin="1"/>
    <cellStyle name="60% - 輔色6" xfId="54" builtinId="52" customBuiltin="1"/>
    <cellStyle name="ExpenseDetail" xfId="9" xr:uid="{00000000-0005-0000-0000-000005000000}"/>
    <cellStyle name="TableAmounts" xfId="11" xr:uid="{00000000-0005-0000-0000-00000F000000}"/>
    <cellStyle name="TableDetailsLeftAligned" xfId="10" xr:uid="{00000000-0005-0000-0000-000010000000}"/>
    <cellStyle name="TableMileage" xfId="13" xr:uid="{00000000-0005-0000-0000-000011000000}"/>
    <cellStyle name="一般" xfId="0" builtinId="0" customBuiltin="1"/>
    <cellStyle name="千分位" xfId="14" builtinId="3" customBuiltin="1"/>
    <cellStyle name="千分位[0]" xfId="15" builtinId="6" customBuiltin="1"/>
    <cellStyle name="已瀏覽過的超連結" xfId="7" builtinId="9" customBuiltin="1"/>
    <cellStyle name="中等" xfId="21" builtinId="28" customBuiltin="1"/>
    <cellStyle name="日期" xfId="12" xr:uid="{00000000-0005-0000-0000-000004000000}"/>
    <cellStyle name="合計" xfId="30" builtinId="25" customBuiltin="1"/>
    <cellStyle name="好" xfId="19" builtinId="26" customBuiltin="1"/>
    <cellStyle name="百分比" xfId="18" builtinId="5" customBuiltin="1"/>
    <cellStyle name="計算方式" xfId="24" builtinId="22" customBuiltin="1"/>
    <cellStyle name="貨幣" xfId="16" builtinId="4" customBuiltin="1"/>
    <cellStyle name="貨幣 [0]" xfId="17" builtinId="7" customBuiltin="1"/>
    <cellStyle name="連結的儲存格" xfId="25" builtinId="24" customBuiltin="1"/>
    <cellStyle name="備註" xfId="28" builtinId="10" customBuiltin="1"/>
    <cellStyle name="費用標題細目" xfId="8" xr:uid="{00000000-0005-0000-0000-000006000000}"/>
    <cellStyle name="超連結" xfId="2" builtinId="8" customBuiltin="1"/>
    <cellStyle name="說明文字" xfId="29" builtinId="53" customBuiltin="1"/>
    <cellStyle name="輔色1" xfId="31" builtinId="29" customBuiltin="1"/>
    <cellStyle name="輔色2" xfId="35" builtinId="33" customBuiltin="1"/>
    <cellStyle name="輔色3" xfId="39" builtinId="37" customBuiltin="1"/>
    <cellStyle name="輔色4" xfId="43" builtinId="41" customBuiltin="1"/>
    <cellStyle name="輔色5" xfId="47" builtinId="45" customBuiltin="1"/>
    <cellStyle name="輔色6" xfId="51" builtinId="49" customBuiltin="1"/>
    <cellStyle name="標題" xfId="1" builtinId="15" customBuiltin="1"/>
    <cellStyle name="標題 1" xfId="3" builtinId="16" customBuiltin="1"/>
    <cellStyle name="標題 2" xfId="4" builtinId="17" customBuiltin="1"/>
    <cellStyle name="標題 3" xfId="5" builtinId="18" customBuiltin="1"/>
    <cellStyle name="標題 4" xfId="6" builtinId="19" customBuiltin="1"/>
    <cellStyle name="輸入" xfId="22" builtinId="20" customBuiltin="1"/>
    <cellStyle name="輸出" xfId="23" builtinId="21" customBuiltin="1"/>
    <cellStyle name="檢查儲存格" xfId="26" builtinId="23" customBuiltin="1"/>
    <cellStyle name="壞" xfId="20" builtinId="27" customBuiltin="1"/>
    <cellStyle name="警告文字" xfId="27" builtinId="11" customBuiltin="1"/>
  </cellStyles>
  <dxfs count="22"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79" formatCode="&quot;NT$&quot;#,##0.00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79" formatCode="&quot;NT$&quot;#,##0.00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79" formatCode="&quot;NT$&quot;#,##0.00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icrosoft JhengHei UI"/>
        <family val="2"/>
        <charset val="136"/>
        <scheme val="none"/>
      </font>
      <numFmt numFmtId="179" formatCode="&quot;NT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79" formatCode="&quot;NT$&quot;#,##0.00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79" formatCode="&quot;NT$&quot;#,##0.00"/>
      <alignment horizontal="right" vertical="center" textRotation="0" wrapText="0" indent="1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vertical="center" textRotation="0" wrapText="0" indent="0" justifyLastLine="0" shrinkToFit="0" readingOrder="0"/>
      <protection locked="1" hidden="0"/>
    </dxf>
    <dxf>
      <protection locked="1" hidden="0"/>
    </dxf>
    <dxf>
      <protection locked="1" hidden="0"/>
    </dxf>
    <dxf>
      <fill>
        <patternFill>
          <bgColor theme="4" tint="0.79998168889431442"/>
        </patternFill>
      </fill>
    </dxf>
    <dxf>
      <font>
        <b val="0"/>
        <i val="0"/>
        <color auto="1"/>
      </font>
      <border>
        <top style="medium">
          <color theme="4" tint="0.79998168889431442"/>
        </top>
      </border>
    </dxf>
    <dxf>
      <font>
        <b/>
        <i val="0"/>
        <color theme="3"/>
      </font>
      <border>
        <top style="thick">
          <color theme="4" tint="-0.499984740745262"/>
        </top>
        <bottom style="medium">
          <color theme="4" tint="0.79998168889431442"/>
        </bottom>
        <horizontal/>
      </border>
    </dxf>
    <dxf>
      <font>
        <b val="0"/>
        <i val="0"/>
        <color theme="1" tint="4.9989318521683403E-2"/>
      </font>
      <border>
        <bottom style="medium">
          <color theme="4"/>
        </bottom>
      </border>
    </dxf>
  </dxfs>
  <tableStyles count="1" defaultPivotStyle="PivotStyleLight16">
    <tableStyle name="費用報表" pivot="0" count="4" xr9:uid="{00000000-0011-0000-FFFF-FFFF00000000}">
      <tableStyleElement type="wholeTable" dxfId="21"/>
      <tableStyleElement type="headerRow" dxfId="20"/>
      <tableStyleElement type="totalRow" dxfId="19"/>
      <tableStyleElement type="secondRowStripe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Expenses" displayName="tblExpenses" ref="A8:K15" headerRowDxfId="17" dataDxfId="16" totalsRowDxfId="15">
  <tableColumns count="11">
    <tableColumn id="1" xr3:uid="{00000000-0010-0000-0000-000001000000}" name="日期" totalsRowLabel="總計" dataCellStyle="日期"/>
    <tableColumn id="2" xr3:uid="{00000000-0010-0000-0000-000002000000}" name="會計" totalsRowDxfId="5" dataCellStyle="TableDetailsLeftAligned"/>
    <tableColumn id="3" xr3:uid="{00000000-0010-0000-0000-000003000000}" name="說明" totalsRowDxfId="6" dataCellStyle="TableDetailsLeftAligned"/>
    <tableColumn id="4" xr3:uid="{00000000-0010-0000-0000-000004000000}" name="住宿費" totalsRowFunction="sum" totalsRowDxfId="7" dataCellStyle="TableAmounts"/>
    <tableColumn id="8" xr3:uid="{00000000-0010-0000-0000-000008000000}" name="飲食" totalsRowFunction="sum" totalsRowDxfId="8" dataCellStyle="TableAmounts"/>
    <tableColumn id="5" xr3:uid="{00000000-0010-0000-0000-000005000000}" name="交通" totalsRowFunction="sum" totalsRowDxfId="9" dataCellStyle="TableAmounts"/>
    <tableColumn id="6" xr3:uid="{00000000-0010-0000-0000-000006000000}" name="開始" totalsRowDxfId="10" dataCellStyle="TableMileage"/>
    <tableColumn id="7" xr3:uid="{00000000-0010-0000-0000-000007000000}" name="結束" totalsRowDxfId="11" dataCellStyle="TableMileage"/>
    <tableColumn id="12" xr3:uid="{00000000-0010-0000-0000-00000C000000}" name="里程數" totalsRowFunction="sum" totalsRowDxfId="12" dataCellStyle="TableAmounts">
      <calculatedColumnFormula>IF(COUNTA(tblExpenses[[#This Row],[開始]:[結束]])=2,(tblExpenses[[#This Row],[結束]]-tblExpenses[[#This Row],[開始]])*里程補貼比率,"")</calculatedColumnFormula>
    </tableColumn>
    <tableColumn id="9" xr3:uid="{00000000-0010-0000-0000-000009000000}" name="其他" totalsRowFunction="sum" totalsRowDxfId="13" dataCellStyle="TableAmounts"/>
    <tableColumn id="11" xr3:uid="{00000000-0010-0000-0000-00000B000000}" name="總計" totalsRowFunction="sum" totalsRowDxfId="14" dataCellStyle="TableAmounts">
      <calculatedColumnFormula>IF(COUNTA(tblExpenses[[#This Row],[日期]:[結束]])=0,"",SUM(tblExpenses[[#This Row],[住宿費]:[交通]],tblExpenses[[#This Row],[里程數]:[其他]]))</calculatedColumnFormula>
    </tableColumn>
  </tableColumns>
  <tableStyleInfo name="費用報表" showFirstColumn="0" showLastColumn="0" showRowStripes="1" showColumnStripes="0"/>
  <extLst>
    <ext xmlns:x14="http://schemas.microsoft.com/office/spreadsheetml/2009/9/main" uri="{504A1905-F514-4f6f-8877-14C23A59335A}">
      <x14:table altTextSummary="在此表格中輸入住宿、餐費、交通費以及開始和結束里程。里程費和總費用會自動計算"/>
    </ext>
  </extLst>
</table>
</file>

<file path=xl/theme/theme1.xml><?xml version="1.0" encoding="utf-8"?>
<a:theme xmlns:a="http://schemas.openxmlformats.org/drawingml/2006/main" name="Metropolitan">
  <a:themeElements>
    <a:clrScheme name="Expense Report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438C9B"/>
      </a:accent1>
      <a:accent2>
        <a:srgbClr val="DA1FA2"/>
      </a:accent2>
      <a:accent3>
        <a:srgbClr val="F2C911"/>
      </a:accent3>
      <a:accent4>
        <a:srgbClr val="6D5CA7"/>
      </a:accent4>
      <a:accent5>
        <a:srgbClr val="F44A4A"/>
      </a:accent5>
      <a:accent6>
        <a:srgbClr val="759D33"/>
      </a:accent6>
      <a:hlink>
        <a:srgbClr val="6D5CA7"/>
      </a:hlink>
      <a:folHlink>
        <a:srgbClr val="DA1FA2"/>
      </a:folHlink>
    </a:clrScheme>
    <a:fontScheme name="Expense Report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Metropolitan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00000"/>
                <a:lumMod val="110000"/>
              </a:schemeClr>
            </a:gs>
            <a:gs pos="50000">
              <a:schemeClr val="phClr">
                <a:tint val="75000"/>
                <a:satMod val="101000"/>
                <a:lumMod val="105000"/>
              </a:schemeClr>
            </a:gs>
            <a:gs pos="100000">
              <a:schemeClr val="phClr">
                <a:tint val="82000"/>
                <a:satMod val="104000"/>
                <a:lumMod val="105000"/>
              </a:schemeClr>
            </a:gs>
          </a:gsLst>
          <a:lin ang="2700000" scaled="0"/>
        </a:gradFill>
        <a:gradFill rotWithShape="1">
          <a:gsLst>
            <a:gs pos="0">
              <a:schemeClr val="phClr">
                <a:tint val="97000"/>
                <a:satMod val="100000"/>
                <a:lumMod val="102000"/>
              </a:schemeClr>
            </a:gs>
            <a:gs pos="50000">
              <a:schemeClr val="phClr">
                <a:shade val="100000"/>
                <a:satMod val="100000"/>
                <a:lumMod val="100000"/>
              </a:schemeClr>
            </a:gs>
            <a:gs pos="100000">
              <a:schemeClr val="phClr">
                <a:shade val="80000"/>
                <a:satMod val="100000"/>
                <a:lumMod val="99000"/>
              </a:schemeClr>
            </a:gs>
          </a:gsLst>
          <a:lin ang="27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solidFill>
          <a:schemeClr val="phClr">
            <a:shade val="95000"/>
            <a:satMod val="17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Metropolitan" id="{4C5440D6-04D2-4954-96CF-F251137069B2}" vid="{79CFCA13-9412-4290-BB4B-85112F88857B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1:L15"/>
  <sheetViews>
    <sheetView showGridLines="0" tabSelected="1" zoomScaleNormal="100" workbookViewId="0">
      <selection sqref="A1:B2"/>
    </sheetView>
  </sheetViews>
  <sheetFormatPr defaultColWidth="9.109375" defaultRowHeight="33.950000000000003" customHeight="1" x14ac:dyDescent="0.25"/>
  <cols>
    <col min="1" max="1" width="20.44140625" style="2" customWidth="1"/>
    <col min="2" max="2" width="24.6640625" style="2" customWidth="1"/>
    <col min="3" max="3" width="26.88671875" style="2" customWidth="1"/>
    <col min="4" max="4" width="11.88671875" style="21" customWidth="1"/>
    <col min="5" max="6" width="12.88671875" style="21" customWidth="1"/>
    <col min="7" max="8" width="15.6640625" style="2" customWidth="1"/>
    <col min="9" max="9" width="11.6640625" style="2" customWidth="1"/>
    <col min="10" max="10" width="17.44140625" style="21" customWidth="1"/>
    <col min="11" max="11" width="23.6640625" style="2" customWidth="1"/>
    <col min="12" max="12" width="0.33203125" style="2" customWidth="1"/>
    <col min="13" max="16384" width="9.109375" style="2"/>
  </cols>
  <sheetData>
    <row r="1" spans="1:12" ht="26.1" customHeight="1" thickBot="1" x14ac:dyDescent="0.3">
      <c r="A1" s="29" t="s">
        <v>0</v>
      </c>
      <c r="B1" s="29"/>
      <c r="C1" s="34" t="s">
        <v>7</v>
      </c>
      <c r="D1" s="34"/>
      <c r="E1" s="34"/>
      <c r="F1" s="34"/>
      <c r="G1" s="34"/>
      <c r="H1" s="34"/>
      <c r="I1" s="34"/>
      <c r="J1" s="34"/>
      <c r="K1" s="34"/>
      <c r="L1" s="1"/>
    </row>
    <row r="2" spans="1:12" ht="29.1" customHeight="1" thickTop="1" thickBot="1" x14ac:dyDescent="0.3">
      <c r="A2" s="29"/>
      <c r="B2" s="29"/>
      <c r="C2" s="32" t="s">
        <v>8</v>
      </c>
      <c r="D2" s="32"/>
      <c r="E2" s="32"/>
      <c r="F2" s="32"/>
      <c r="G2" s="32"/>
      <c r="H2" s="30" t="s">
        <v>20</v>
      </c>
      <c r="I2" s="30"/>
      <c r="J2" s="31"/>
      <c r="K2" s="22">
        <f>SUM(tblExpenses[總計])</f>
        <v>1290.7000000000007</v>
      </c>
      <c r="L2" s="1"/>
    </row>
    <row r="3" spans="1:12" ht="24" customHeight="1" thickTop="1" thickBot="1" x14ac:dyDescent="0.3">
      <c r="A3" s="3" t="s">
        <v>26</v>
      </c>
      <c r="B3" s="4" t="s">
        <v>2</v>
      </c>
      <c r="C3" s="3" t="s">
        <v>27</v>
      </c>
      <c r="D3" s="33" t="s">
        <v>16</v>
      </c>
      <c r="E3" s="33"/>
      <c r="F3" s="33"/>
      <c r="G3" s="5" t="s">
        <v>34</v>
      </c>
      <c r="H3" s="39">
        <v>0.5</v>
      </c>
      <c r="I3" s="39"/>
      <c r="J3" s="6" t="s">
        <v>17</v>
      </c>
      <c r="K3" s="7" t="s">
        <v>24</v>
      </c>
      <c r="L3" s="1"/>
    </row>
    <row r="4" spans="1:12" ht="24" customHeight="1" thickBot="1" x14ac:dyDescent="0.3">
      <c r="A4" s="3" t="s">
        <v>28</v>
      </c>
      <c r="B4" s="4" t="s">
        <v>3</v>
      </c>
      <c r="C4" s="5" t="s">
        <v>29</v>
      </c>
      <c r="D4" s="27" t="s">
        <v>1</v>
      </c>
      <c r="E4" s="27"/>
      <c r="F4" s="27"/>
      <c r="G4" s="5" t="s">
        <v>35</v>
      </c>
      <c r="H4" s="40">
        <v>30</v>
      </c>
      <c r="I4" s="41"/>
      <c r="J4" s="23">
        <f>SUM(tblExpenses[住宿費])</f>
        <v>445</v>
      </c>
      <c r="K4" s="24">
        <f>SUM(tblExpenses[交通],tblExpenses[里程數])</f>
        <v>745.70000000000073</v>
      </c>
      <c r="L4" s="1"/>
    </row>
    <row r="5" spans="1:12" ht="24" customHeight="1" thickBot="1" x14ac:dyDescent="0.3">
      <c r="A5" s="3" t="s">
        <v>30</v>
      </c>
      <c r="B5" s="4" t="s">
        <v>4</v>
      </c>
      <c r="C5" s="5" t="s">
        <v>31</v>
      </c>
      <c r="D5" s="27" t="s">
        <v>1</v>
      </c>
      <c r="E5" s="27"/>
      <c r="F5" s="27"/>
      <c r="G5" s="5" t="s">
        <v>36</v>
      </c>
      <c r="H5" s="42">
        <v>200</v>
      </c>
      <c r="I5" s="42"/>
      <c r="J5" s="8" t="s">
        <v>13</v>
      </c>
      <c r="K5" s="8" t="s">
        <v>23</v>
      </c>
      <c r="L5" s="1"/>
    </row>
    <row r="6" spans="1:12" ht="24" customHeight="1" thickBot="1" x14ac:dyDescent="0.3">
      <c r="A6" s="9" t="s">
        <v>32</v>
      </c>
      <c r="B6" s="10" t="s">
        <v>2</v>
      </c>
      <c r="C6" s="11" t="s">
        <v>33</v>
      </c>
      <c r="D6" s="28" t="s">
        <v>2</v>
      </c>
      <c r="E6" s="28"/>
      <c r="F6" s="28"/>
      <c r="G6" s="11"/>
      <c r="H6" s="12"/>
      <c r="I6" s="14"/>
      <c r="J6" s="25">
        <f>SUM(tblExpenses[飲食])</f>
        <v>75</v>
      </c>
      <c r="K6" s="26">
        <f>SUM(tblExpenses[其他])</f>
        <v>25</v>
      </c>
      <c r="L6" s="1"/>
    </row>
    <row r="7" spans="1:12" ht="12.95" customHeight="1" x14ac:dyDescent="0.25">
      <c r="A7" s="11"/>
      <c r="B7" s="12"/>
      <c r="C7" s="11"/>
      <c r="D7" s="12"/>
      <c r="E7" s="12"/>
      <c r="F7" s="13"/>
      <c r="G7" s="11"/>
      <c r="H7" s="12"/>
      <c r="I7" s="13"/>
      <c r="J7" s="13"/>
      <c r="K7" s="13"/>
      <c r="L7" s="15"/>
    </row>
    <row r="8" spans="1:12" s="20" customFormat="1" ht="24" customHeight="1" x14ac:dyDescent="0.25">
      <c r="A8" s="16" t="s">
        <v>1</v>
      </c>
      <c r="B8" s="17" t="s">
        <v>5</v>
      </c>
      <c r="C8" s="17" t="s">
        <v>9</v>
      </c>
      <c r="D8" s="18" t="s">
        <v>17</v>
      </c>
      <c r="E8" s="18" t="s">
        <v>13</v>
      </c>
      <c r="F8" s="18" t="s">
        <v>18</v>
      </c>
      <c r="G8" s="18" t="s">
        <v>19</v>
      </c>
      <c r="H8" s="18" t="s">
        <v>21</v>
      </c>
      <c r="I8" s="18" t="s">
        <v>22</v>
      </c>
      <c r="J8" s="18" t="s">
        <v>23</v>
      </c>
      <c r="K8" s="18" t="s">
        <v>25</v>
      </c>
      <c r="L8" s="19"/>
    </row>
    <row r="9" spans="1:12" s="20" customFormat="1" ht="33.950000000000003" customHeight="1" x14ac:dyDescent="0.25">
      <c r="A9" s="35" t="s">
        <v>1</v>
      </c>
      <c r="B9" s="36" t="s">
        <v>6</v>
      </c>
      <c r="C9" s="36" t="s">
        <v>10</v>
      </c>
      <c r="D9" s="37"/>
      <c r="E9" s="37"/>
      <c r="F9" s="37">
        <v>428</v>
      </c>
      <c r="G9" s="38">
        <v>11378.5</v>
      </c>
      <c r="H9" s="38">
        <v>11456.2</v>
      </c>
      <c r="I9" s="37">
        <f>IF(COUNTA(tblExpenses[[#This Row],[開始]:[結束]])=2,(tblExpenses[[#This Row],[結束]]-tblExpenses[[#This Row],[開始]])*里程補貼比率,"")</f>
        <v>38.850000000000364</v>
      </c>
      <c r="J9" s="37"/>
      <c r="K9" s="37">
        <f>IF(COUNTA(tblExpenses[[#This Row],[日期]:[結束]])=0,"",SUM(tblExpenses[[#This Row],[住宿費]:[交通]],tblExpenses[[#This Row],[里程數]:[其他]]))</f>
        <v>466.85000000000036</v>
      </c>
    </row>
    <row r="10" spans="1:12" s="20" customFormat="1" ht="33.950000000000003" customHeight="1" x14ac:dyDescent="0.25">
      <c r="A10" s="35" t="s">
        <v>1</v>
      </c>
      <c r="B10" s="36" t="s">
        <v>6</v>
      </c>
      <c r="C10" s="36" t="s">
        <v>11</v>
      </c>
      <c r="D10" s="37">
        <v>445</v>
      </c>
      <c r="E10" s="37"/>
      <c r="F10" s="37">
        <v>225</v>
      </c>
      <c r="G10" s="38"/>
      <c r="H10" s="38"/>
      <c r="I10" s="37" t="str">
        <f>IF(COUNTA(tblExpenses[[#This Row],[開始]:[結束]])=2,(tblExpenses[[#This Row],[結束]]-tblExpenses[[#This Row],[開始]])*里程補貼比率,"")</f>
        <v/>
      </c>
      <c r="J10" s="37"/>
      <c r="K10" s="37">
        <f>IF(COUNTA(tblExpenses[[#This Row],[日期]:[結束]])=0,"",SUM(tblExpenses[[#This Row],[住宿費]:[交通]],tblExpenses[[#This Row],[里程數]:[其他]]))</f>
        <v>670</v>
      </c>
    </row>
    <row r="11" spans="1:12" s="20" customFormat="1" ht="33.950000000000003" customHeight="1" x14ac:dyDescent="0.25">
      <c r="A11" s="35" t="s">
        <v>1</v>
      </c>
      <c r="B11" s="36" t="s">
        <v>6</v>
      </c>
      <c r="C11" s="36" t="s">
        <v>12</v>
      </c>
      <c r="D11" s="37"/>
      <c r="E11" s="37"/>
      <c r="F11" s="37"/>
      <c r="G11" s="38"/>
      <c r="H11" s="38"/>
      <c r="I11" s="37" t="str">
        <f>IF(COUNTA(tblExpenses[[#This Row],[開始]:[結束]])=2,(tblExpenses[[#This Row],[結束]]-tblExpenses[[#This Row],[開始]])*里程補貼比率,"")</f>
        <v/>
      </c>
      <c r="J11" s="37">
        <v>25</v>
      </c>
      <c r="K11" s="37">
        <f>IF(COUNTA(tblExpenses[[#This Row],[日期]:[結束]])=0,"",SUM(tblExpenses[[#This Row],[住宿費]:[交通]],tblExpenses[[#This Row],[里程數]:[其他]]))</f>
        <v>25</v>
      </c>
    </row>
    <row r="12" spans="1:12" ht="33.950000000000003" customHeight="1" x14ac:dyDescent="0.25">
      <c r="A12" s="35" t="s">
        <v>1</v>
      </c>
      <c r="B12" s="36" t="s">
        <v>6</v>
      </c>
      <c r="C12" s="36" t="s">
        <v>13</v>
      </c>
      <c r="D12" s="37"/>
      <c r="E12" s="37">
        <v>30</v>
      </c>
      <c r="F12" s="37"/>
      <c r="G12" s="38"/>
      <c r="H12" s="38"/>
      <c r="I12" s="37" t="str">
        <f>IF(COUNTA(tblExpenses[[#This Row],[開始]:[結束]])=2,(tblExpenses[[#This Row],[結束]]-tblExpenses[[#This Row],[開始]])*里程補貼比率,"")</f>
        <v/>
      </c>
      <c r="J12" s="37"/>
      <c r="K12" s="37">
        <f>IF(COUNTA(tblExpenses[[#This Row],[日期]:[結束]])=0,"",SUM(tblExpenses[[#This Row],[住宿費]:[交通]],tblExpenses[[#This Row],[里程數]:[其他]]))</f>
        <v>30</v>
      </c>
    </row>
    <row r="13" spans="1:12" ht="33.950000000000003" customHeight="1" x14ac:dyDescent="0.25">
      <c r="A13" s="35" t="s">
        <v>1</v>
      </c>
      <c r="B13" s="36" t="s">
        <v>6</v>
      </c>
      <c r="C13" s="36" t="s">
        <v>14</v>
      </c>
      <c r="D13" s="37"/>
      <c r="E13" s="37">
        <v>30</v>
      </c>
      <c r="F13" s="37">
        <v>15</v>
      </c>
      <c r="G13" s="38"/>
      <c r="H13" s="38"/>
      <c r="I13" s="37" t="str">
        <f>IF(COUNTA(tblExpenses[[#This Row],[開始]:[結束]])=2,(tblExpenses[[#This Row],[結束]]-tblExpenses[[#This Row],[開始]])*里程補貼比率,"")</f>
        <v/>
      </c>
      <c r="J13" s="37"/>
      <c r="K13" s="37">
        <f>IF(COUNTA(tblExpenses[[#This Row],[日期]:[結束]])=0,"",SUM(tblExpenses[[#This Row],[住宿費]:[交通]],tblExpenses[[#This Row],[里程數]:[其他]]))</f>
        <v>45</v>
      </c>
    </row>
    <row r="14" spans="1:12" ht="33.950000000000003" customHeight="1" x14ac:dyDescent="0.25">
      <c r="A14" s="35" t="s">
        <v>1</v>
      </c>
      <c r="B14" s="36" t="s">
        <v>6</v>
      </c>
      <c r="C14" s="36" t="s">
        <v>13</v>
      </c>
      <c r="D14" s="37"/>
      <c r="E14" s="37">
        <v>15</v>
      </c>
      <c r="F14" s="37"/>
      <c r="G14" s="38"/>
      <c r="H14" s="38"/>
      <c r="I14" s="37" t="str">
        <f>IF(COUNTA(tblExpenses[[#This Row],[開始]:[結束]])=2,(tblExpenses[[#This Row],[結束]]-tblExpenses[[#This Row],[開始]])*里程補貼比率,"")</f>
        <v/>
      </c>
      <c r="J14" s="37"/>
      <c r="K14" s="37">
        <f>IF(COUNTA(tblExpenses[[#This Row],[日期]:[結束]])=0,"",SUM(tblExpenses[[#This Row],[住宿費]:[交通]],tblExpenses[[#This Row],[里程數]:[其他]]))</f>
        <v>15</v>
      </c>
    </row>
    <row r="15" spans="1:12" ht="33.950000000000003" customHeight="1" x14ac:dyDescent="0.25">
      <c r="A15" s="35" t="s">
        <v>1</v>
      </c>
      <c r="B15" s="36" t="s">
        <v>6</v>
      </c>
      <c r="C15" s="36" t="s">
        <v>15</v>
      </c>
      <c r="D15" s="37"/>
      <c r="E15" s="37"/>
      <c r="F15" s="37"/>
      <c r="G15" s="38">
        <v>11456.2</v>
      </c>
      <c r="H15" s="38">
        <v>11533.900000000001</v>
      </c>
      <c r="I15" s="37">
        <f>IF(COUNTA(tblExpenses[[#This Row],[開始]:[結束]])=2,(tblExpenses[[#This Row],[結束]]-tblExpenses[[#This Row],[開始]])*里程補貼比率,"")</f>
        <v>38.850000000000364</v>
      </c>
      <c r="J15" s="37"/>
      <c r="K15" s="37">
        <f>IF(COUNTA(tblExpenses[[#This Row],[日期]:[結束]])=0,"",SUM(tblExpenses[[#This Row],[住宿費]:[交通]],tblExpenses[[#This Row],[里程數]:[其他]]))</f>
        <v>38.850000000000364</v>
      </c>
    </row>
  </sheetData>
  <mergeCells count="11">
    <mergeCell ref="A1:B2"/>
    <mergeCell ref="H2:J2"/>
    <mergeCell ref="C2:G2"/>
    <mergeCell ref="D3:F3"/>
    <mergeCell ref="C1:K1"/>
    <mergeCell ref="D4:F4"/>
    <mergeCell ref="D5:F5"/>
    <mergeCell ref="D6:F6"/>
    <mergeCell ref="H3:I3"/>
    <mergeCell ref="H4:I4"/>
    <mergeCell ref="H5:I5"/>
  </mergeCells>
  <phoneticPr fontId="20" type="noConversion"/>
  <conditionalFormatting sqref="D9:F15">
    <cfRule type="expression" dxfId="4" priority="4">
      <formula>D9&lt;0</formula>
    </cfRule>
  </conditionalFormatting>
  <conditionalFormatting sqref="G9:I15">
    <cfRule type="expression" dxfId="3" priority="19">
      <formula>($H9&lt;&gt;"")*($G9&lt;&gt;"")*($H9&lt;$G9)</formula>
    </cfRule>
  </conditionalFormatting>
  <conditionalFormatting sqref="A9:A15">
    <cfRule type="expression" dxfId="2" priority="76">
      <formula>(($A9&lt;$D$4)+($A9&gt;$D$5))*($A9&lt;&gt;"")</formula>
    </cfRule>
  </conditionalFormatting>
  <conditionalFormatting sqref="D4:D5">
    <cfRule type="notContainsBlanks" dxfId="1" priority="1">
      <formula>LEN(TRIM(D4))&gt;0</formula>
    </cfRule>
  </conditionalFormatting>
  <conditionalFormatting sqref="E9:E15">
    <cfRule type="expression" dxfId="0" priority="145">
      <formula>SUMIF($A$9:$A$15,$A9,$E$9:$E$15)&gt;$H$4</formula>
    </cfRule>
  </conditionalFormatting>
  <dataValidations count="46">
    <dataValidation allowBlank="1" showInputMessage="1" showErrorMessage="1" prompt="在此工作表中建立費用報表。此儲存格是標題。在右側儲存格中輸入公司名稱和地址，在 [費用] 表格中輸入詳細資料" sqref="A1:B2" xr:uid="{00000000-0002-0000-0000-000000000000}"/>
    <dataValidation allowBlank="1" showInputMessage="1" showErrorMessage="1" prompt="在此儲存格中輸入公司名稱" sqref="C1:K1" xr:uid="{00000000-0002-0000-0000-000001000000}"/>
    <dataValidation allowBlank="1" showInputMessage="1" showErrorMessage="1" prompt="在此儲存格中輸入公司地址，並在儲存格 A3 到 D6 和儲存格 G3 到 H5 中輸入其他詳細資料。儲存格 K2 會自動計算總計" sqref="C2:G2" xr:uid="{00000000-0002-0000-0000-000002000000}"/>
    <dataValidation allowBlank="1" showInputMessage="1" showErrorMessage="1" prompt="在右側儲存格中輸入姓名" sqref="A3" xr:uid="{00000000-0002-0000-0000-000003000000}"/>
    <dataValidation allowBlank="1" showInputMessage="1" showErrorMessage="1" prompt="在此儲存格中輸入姓名" sqref="B3" xr:uid="{00000000-0002-0000-0000-000004000000}"/>
    <dataValidation allowBlank="1" showInputMessage="1" showErrorMessage="1" prompt="在右邊的儲存格中輸入部門" sqref="A4" xr:uid="{00000000-0002-0000-0000-000005000000}"/>
    <dataValidation allowBlank="1" showInputMessage="1" showErrorMessage="1" prompt="在此儲存格中輸入部門" sqref="B4" xr:uid="{00000000-0002-0000-0000-000006000000}"/>
    <dataValidation allowBlank="1" showInputMessage="1" showErrorMessage="1" prompt="在右邊的儲存格中輸入職位" sqref="A5" xr:uid="{00000000-0002-0000-0000-000007000000}"/>
    <dataValidation allowBlank="1" showInputMessage="1" showErrorMessage="1" prompt="輸入此儲存格中輸入職位" sqref="B5" xr:uid="{00000000-0002-0000-0000-000008000000}"/>
    <dataValidation allowBlank="1" showInputMessage="1" showErrorMessage="1" prompt="在右側儲存格中輸入經理姓名" sqref="A6" xr:uid="{00000000-0002-0000-0000-000009000000}"/>
    <dataValidation allowBlank="1" showInputMessage="1" showErrorMessage="1" prompt="在此儲存格中輸入經理姓名" sqref="B6" xr:uid="{00000000-0002-0000-0000-00000A000000}"/>
    <dataValidation allowBlank="1" showInputMessage="1" showErrorMessage="1" prompt="在右側儲存格中輸入費用事由" sqref="C3" xr:uid="{00000000-0002-0000-0000-00000B000000}"/>
    <dataValidation allowBlank="1" showInputMessage="1" showErrorMessage="1" prompt="在此儲存格中輸入費用事由" sqref="D3:F3" xr:uid="{00000000-0002-0000-0000-00000C000000}"/>
    <dataValidation allowBlank="1" showInputMessage="1" showErrorMessage="1" prompt="在右側儲存格輸入開始日期" sqref="C4" xr:uid="{00000000-0002-0000-0000-00000D000000}"/>
    <dataValidation allowBlank="1" showInputMessage="1" showErrorMessage="1" prompt="在此儲存格中輸入開始日期" sqref="D4:F4" xr:uid="{00000000-0002-0000-0000-00000E000000}"/>
    <dataValidation allowBlank="1" showInputMessage="1" showErrorMessage="1" prompt="在右側儲存格輸入結束日期" sqref="C5" xr:uid="{00000000-0002-0000-0000-00000F000000}"/>
    <dataValidation allowBlank="1" showInputMessage="1" showErrorMessage="1" prompt="在此儲存格中輸入結束日期" sqref="D5:F5" xr:uid="{00000000-0002-0000-0000-000010000000}"/>
    <dataValidation allowBlank="1" showInputMessage="1" showErrorMessage="1" prompt="在右側儲存格中輸入核准者姓名" sqref="C6" xr:uid="{00000000-0002-0000-0000-000011000000}"/>
    <dataValidation allowBlank="1" showInputMessage="1" showErrorMessage="1" prompt="在此儲存格中輸入核准者姓名" sqref="D6:F6" xr:uid="{00000000-0002-0000-0000-000012000000}"/>
    <dataValidation allowBlank="1" showInputMessage="1" showErrorMessage="1" prompt="在右側儲存格中輸入里程補貼費率" sqref="G3" xr:uid="{00000000-0002-0000-0000-000013000000}"/>
    <dataValidation allowBlank="1" showInputMessage="1" showErrorMessage="1" prompt="在此儲存格中輸入里程補貼費率" sqref="H3:I3" xr:uid="{00000000-0002-0000-0000-000014000000}"/>
    <dataValidation allowBlank="1" showInputMessage="1" showErrorMessage="1" prompt="在右邊的儲存格中輸入餐費補貼費率" sqref="G4" xr:uid="{00000000-0002-0000-0000-000015000000}"/>
    <dataValidation allowBlank="1" showInputMessage="1" showErrorMessage="1" prompt="在此儲存格中輸入餐費補貼費率" sqref="H4:I4" xr:uid="{00000000-0002-0000-0000-000016000000}"/>
    <dataValidation allowBlank="1" showInputMessage="1" showErrorMessage="1" prompt="在右邊的儲存格中輸入住宿費補貼費率" sqref="G5" xr:uid="{00000000-0002-0000-0000-000017000000}"/>
    <dataValidation allowBlank="1" showInputMessage="1" showErrorMessage="1" prompt="在此儲存格中輸入住宿費補貼費率" sqref="H5:I5" xr:uid="{00000000-0002-0000-0000-000018000000}"/>
    <dataValidation allowBlank="1" showInputMessage="1" showErrorMessage="1" prompt="右側儲存格會自動計算費用報表總計" sqref="H2:J2" xr:uid="{00000000-0002-0000-0000-000019000000}"/>
    <dataValidation allowBlank="1" showInputMessage="1" showErrorMessage="1" prompt="此儲存格會自動計算費用報表總計，而儲存格 J3 到 K6 是住宿、交通或里程、餐費的費用總計和其他費用" sqref="K2" xr:uid="{00000000-0002-0000-0000-00001A000000}"/>
    <dataValidation allowBlank="1" showInputMessage="1" showErrorMessage="1" prompt="以下儲存格會自動計算住宿費" sqref="J3" xr:uid="{00000000-0002-0000-0000-00001B000000}"/>
    <dataValidation allowBlank="1" showInputMessage="1" showErrorMessage="1" prompt="此儲存格會自動計算住宿費" sqref="J4" xr:uid="{00000000-0002-0000-0000-00001C000000}"/>
    <dataValidation allowBlank="1" showInputMessage="1" showErrorMessage="1" prompt="以下儲存格會自動計算交通或里程費用" sqref="K3" xr:uid="{00000000-0002-0000-0000-00001D000000}"/>
    <dataValidation allowBlank="1" showInputMessage="1" showErrorMessage="1" prompt="此儲存格會自動計算交通或里程費用" sqref="K4" xr:uid="{00000000-0002-0000-0000-00001E000000}"/>
    <dataValidation allowBlank="1" showInputMessage="1" showErrorMessage="1" prompt="以下儲存格會自動計算餐費" sqref="J5" xr:uid="{00000000-0002-0000-0000-00001F000000}"/>
    <dataValidation allowBlank="1" showInputMessage="1" showErrorMessage="1" prompt="此儲存格會自動計算餐費" sqref="J6" xr:uid="{00000000-0002-0000-0000-000020000000}"/>
    <dataValidation allowBlank="1" showInputMessage="1" showErrorMessage="1" prompt="以下儲存格會自動計算其他費用" sqref="K5" xr:uid="{00000000-0002-0000-0000-000021000000}"/>
    <dataValidation allowBlank="1" showInputMessage="1" showErrorMessage="1" prompt="此儲存格會自動計算其他費用。在儲存格 A8 開始的表格中輸入詳細資料" sqref="K6" xr:uid="{00000000-0002-0000-0000-000022000000}"/>
    <dataValidation allowBlank="1" showInputMessage="1" showErrorMessage="1" prompt="在此標題下方的欄中輸入日期" sqref="A8" xr:uid="{00000000-0002-0000-0000-000023000000}"/>
    <dataValidation allowBlank="1" showInputMessage="1" showErrorMessage="1" prompt="在此標題下方的欄中輸入會計科目" sqref="B8" xr:uid="{00000000-0002-0000-0000-000024000000}"/>
    <dataValidation allowBlank="1" showInputMessage="1" showErrorMessage="1" prompt="在此標題下方的欄中輸入描述" sqref="C8" xr:uid="{00000000-0002-0000-0000-000025000000}"/>
    <dataValidation allowBlank="1" showInputMessage="1" showErrorMessage="1" prompt="在此標題下方的欄中輸入住宿費" sqref="D8" xr:uid="{00000000-0002-0000-0000-000026000000}"/>
    <dataValidation allowBlank="1" showInputMessage="1" showErrorMessage="1" prompt="在此標題下方的欄中輸入餐費" sqref="E8" xr:uid="{00000000-0002-0000-0000-000027000000}"/>
    <dataValidation allowBlank="1" showInputMessage="1" showErrorMessage="1" prompt="在此標題下方的欄中輸入交通費" sqref="F8" xr:uid="{00000000-0002-0000-0000-000028000000}"/>
    <dataValidation allowBlank="1" showInputMessage="1" showErrorMessage="1" prompt="在此標題下方的欄中輸入開始里程" sqref="G8" xr:uid="{00000000-0002-0000-0000-000029000000}"/>
    <dataValidation allowBlank="1" showInputMessage="1" showErrorMessage="1" prompt="在此標題下方的欄中輸入結束里程" sqref="H8" xr:uid="{00000000-0002-0000-0000-00002A000000}"/>
    <dataValidation allowBlank="1" showInputMessage="1" showErrorMessage="1" prompt="此標題下方的欄會自動計算里程費" sqref="I8" xr:uid="{00000000-0002-0000-0000-00002B000000}"/>
    <dataValidation allowBlank="1" showInputMessage="1" showErrorMessage="1" prompt="在此標題下方的欄中輸入其他費用" sqref="J8" xr:uid="{00000000-0002-0000-0000-00002C000000}"/>
    <dataValidation allowBlank="1" showInputMessage="1" showErrorMessage="1" prompt="此標題下方的欄會自動計算總費用" sqref="K8" xr:uid="{00000000-0002-0000-0000-00002D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&amp;CPage &amp;P of &amp;N</oddFooter>
  </headerFooter>
  <ignoredErrors>
    <ignoredError sqref="I10 I11:I14 K9:K15 J4:K4 J6:K6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4</vt:i4>
      </vt:variant>
    </vt:vector>
  </HeadingPairs>
  <TitlesOfParts>
    <vt:vector size="5" baseType="lpstr">
      <vt:lpstr>費用報表</vt:lpstr>
      <vt:lpstr>費用報表!Print_Titles</vt:lpstr>
      <vt:lpstr>里程補貼比率</vt:lpstr>
      <vt:lpstr>結束日期</vt:lpstr>
      <vt:lpstr>開始日期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2017-12-21T05:21:32Z</dcterms:created>
  <dcterms:modified xsi:type="dcterms:W3CDTF">2019-05-22T09:13:02Z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2017-12-21T05:21:35.5067277Z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