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 codeName="{3D1A710C-6663-3D7B-7F91-EC182F24A4BC}"/>
  <workbookPr filterPrivacy="1" codeName="ThisWorkbook"/>
  <bookViews>
    <workbookView xWindow="0" yWindow="0" windowWidth="28800" windowHeight="12105" xr2:uid="{00000000-000D-0000-FFFF-FFFF00000000}"/>
  </bookViews>
  <sheets>
    <sheet name="20130901" sheetId="13" r:id="rId1"/>
  </sheets>
  <externalReferences>
    <externalReference r:id="rId2"/>
  </externalReferences>
  <definedNames>
    <definedName name="NetWorth">[1]计算!$D$10</definedName>
    <definedName name="TotalAssets">[1]计算!$D$8</definedName>
    <definedName name="TotalDebts">[1]计算!$D$9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2" i="13" l="1"/>
  <c r="X31" i="13"/>
  <c r="X30" i="13"/>
  <c r="X29" i="13"/>
  <c r="R8" i="13" s="1"/>
  <c r="Z30" i="13"/>
  <c r="Z31" i="13"/>
  <c r="Z32" i="13"/>
  <c r="W9" i="13"/>
  <c r="W19" i="13"/>
  <c r="W21" i="13"/>
  <c r="W20" i="13"/>
  <c r="R7" i="13"/>
  <c r="R6" i="13"/>
  <c r="W2" i="13" s="1"/>
  <c r="X19" i="13"/>
  <c r="W10" i="13"/>
  <c r="W11" i="13"/>
  <c r="W3" i="13" l="1"/>
  <c r="Z2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D8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表格需填入表格编号</t>
        </r>
      </text>
    </comment>
    <comment ref="G8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venus:
未完成:描述未完成原因
完成:描述完成证据.</t>
        </r>
      </text>
    </comment>
    <comment ref="I8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完成的证据
完成的时间</t>
        </r>
      </text>
    </comment>
    <comment ref="N8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venus:</t>
        </r>
        <r>
          <rPr>
            <sz val="9"/>
            <color indexed="81"/>
            <rFont val="宋体"/>
            <family val="3"/>
            <charset val="134"/>
          </rPr>
          <t xml:space="preserve">
未完成:描述进度情况
完成:描述完成证据.</t>
        </r>
      </text>
    </comment>
  </commentList>
</comments>
</file>

<file path=xl/sharedStrings.xml><?xml version="1.0" encoding="utf-8"?>
<sst xmlns="http://schemas.openxmlformats.org/spreadsheetml/2006/main" count="83" uniqueCount="70">
  <si>
    <t>序号</t>
  </si>
  <si>
    <t>目标时机</t>
  </si>
  <si>
    <t>完成情况</t>
  </si>
  <si>
    <t>备注</t>
  </si>
  <si>
    <t>表格或工作内容</t>
    <phoneticPr fontId="5" type="noConversion"/>
  </si>
  <si>
    <t>完成</t>
    <phoneticPr fontId="5" type="noConversion"/>
  </si>
  <si>
    <t>未完成</t>
    <phoneticPr fontId="5" type="noConversion"/>
  </si>
  <si>
    <t>固定工作</t>
    <phoneticPr fontId="5" type="noConversion"/>
  </si>
  <si>
    <t>临时工作</t>
    <phoneticPr fontId="5" type="noConversion"/>
  </si>
  <si>
    <t>固定任务</t>
    <phoneticPr fontId="5" type="noConversion"/>
  </si>
  <si>
    <t>临时任务</t>
    <phoneticPr fontId="5" type="noConversion"/>
  </si>
  <si>
    <t>姓名</t>
    <phoneticPr fontId="5" type="noConversion"/>
  </si>
  <si>
    <t>工号</t>
    <phoneticPr fontId="5" type="noConversion"/>
  </si>
  <si>
    <t>日期</t>
    <phoneticPr fontId="5" type="noConversion"/>
  </si>
  <si>
    <t>无需完成</t>
    <phoneticPr fontId="5" type="noConversion"/>
  </si>
  <si>
    <t>月</t>
    <phoneticPr fontId="5" type="noConversion"/>
  </si>
  <si>
    <t>1月</t>
    <phoneticPr fontId="5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</si>
  <si>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</si>
  <si>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</si>
  <si>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</si>
  <si>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</si>
  <si>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</si>
  <si>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</si>
  <si>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</si>
  <si>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</si>
  <si>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</si>
  <si>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</si>
  <si>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</si>
  <si>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跳转到</t>
    <phoneticPr fontId="5" type="noConversion"/>
  </si>
  <si>
    <t>总任务</t>
    <phoneticPr fontId="5" type="noConversion"/>
  </si>
  <si>
    <t>得分</t>
    <phoneticPr fontId="5" type="noConversion"/>
  </si>
  <si>
    <t>工作量</t>
    <phoneticPr fontId="5" type="noConversion"/>
  </si>
  <si>
    <t>备注</t>
    <phoneticPr fontId="5" type="noConversion"/>
  </si>
  <si>
    <t>本日志每日需上传今目标日志；记录表单等需上传，做好保存、归类、提交等</t>
    <phoneticPr fontId="5" type="noConversion"/>
  </si>
  <si>
    <t>该文件一月归档一次，底部sheet栏应为一月工作天数(最多31日)</t>
    <phoneticPr fontId="5" type="noConversion"/>
  </si>
  <si>
    <t>在使用时，遇到技术问题，可咨询朱主任或徐总。</t>
    <phoneticPr fontId="5" type="noConversion"/>
  </si>
  <si>
    <t>底部sheet栏名改为日期（如格式：20130901）,与日志上部日期对应</t>
    <phoneticPr fontId="5" type="noConversion"/>
  </si>
  <si>
    <t>保存文档名：（如赵顺叶，格式：zsy201309工作日志)</t>
    <phoneticPr fontId="5" type="noConversion"/>
  </si>
  <si>
    <t>添加日志：底部日期栏(sheet栏)鼠标右键&gt;移动或复制&gt;移至最后(创建副本)</t>
    <phoneticPr fontId="5" type="noConversion"/>
  </si>
  <si>
    <t>已保存日志不得更改</t>
    <phoneticPr fontId="5" type="noConversion"/>
  </si>
  <si>
    <t>情况描述</t>
    <phoneticPr fontId="5" type="noConversion"/>
  </si>
  <si>
    <t>跳转到：可查看任何已保存日期的日志（如查看9月25号日志，选择跳转到25）</t>
    <phoneticPr fontId="5" type="noConversion"/>
  </si>
  <si>
    <t>情况描述栏：未完成任务:描述进度情况   完成任务:描述完成证据</t>
    <phoneticPr fontId="5" type="noConversion"/>
  </si>
  <si>
    <t>不重要+不紧急</t>
  </si>
  <si>
    <t>重要程度</t>
    <phoneticPr fontId="5" type="noConversion"/>
  </si>
  <si>
    <t>重要程度</t>
    <phoneticPr fontId="5" type="noConversion"/>
  </si>
  <si>
    <t>紧急+不重要</t>
    <phoneticPr fontId="5" type="noConversion"/>
  </si>
  <si>
    <t>重要+不紧急</t>
    <phoneticPr fontId="5" type="noConversion"/>
  </si>
  <si>
    <t>不重要+不紧急</t>
    <phoneticPr fontId="5" type="noConversion"/>
  </si>
  <si>
    <t>紧急+重要</t>
    <phoneticPr fontId="5" type="noConversion"/>
  </si>
  <si>
    <t>重要+不紧急</t>
  </si>
  <si>
    <t>紧急+不重要</t>
  </si>
  <si>
    <t>紧急+重要</t>
  </si>
  <si>
    <t>重要性</t>
    <phoneticPr fontId="5" type="noConversion"/>
  </si>
  <si>
    <t>完成</t>
  </si>
  <si>
    <t>技能等级</t>
    <phoneticPr fontId="5" type="noConversion"/>
  </si>
  <si>
    <t>部门</t>
    <phoneticPr fontId="5" type="noConversion"/>
  </si>
  <si>
    <t>保持工作台面及地下的卫生</t>
    <phoneticPr fontId="5" type="noConversion"/>
  </si>
  <si>
    <t>检查上一道工序纰漏，发现问题，向主管提出</t>
    <phoneticPr fontId="5" type="noConversion"/>
  </si>
  <si>
    <t>无质量问题生产东风带扣锁2000个 
卷收器第二工序</t>
    <phoneticPr fontId="5" type="noConversion"/>
  </si>
  <si>
    <t>每天</t>
    <phoneticPr fontId="5" type="noConversion"/>
  </si>
  <si>
    <t>完全区</t>
    <phoneticPr fontId="5" type="noConversion"/>
  </si>
  <si>
    <t>警告区</t>
    <phoneticPr fontId="5" type="noConversion"/>
  </si>
  <si>
    <t>危险区</t>
    <phoneticPr fontId="5" type="noConversion"/>
  </si>
  <si>
    <t>得分</t>
    <phoneticPr fontId="5" type="noConversion"/>
  </si>
  <si>
    <t>感情</t>
    <phoneticPr fontId="5" type="noConversion"/>
  </si>
  <si>
    <t>logo</t>
    <phoneticPr fontId="5" type="noConversion"/>
  </si>
  <si>
    <t>临时会议</t>
    <rPh sb="0" eb="1">
      <t>lin'shi'hui'yi</t>
    </rPh>
    <phoneticPr fontId="5" type="noConversion"/>
  </si>
  <si>
    <t>未完成</t>
  </si>
  <si>
    <t>无需完成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</si>
</sst>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"/>
    <numFmt numFmtId="166" formatCode="#,##0_ "/>
    <numFmt numFmtId="167" formatCode="0.0_ "/>
  </numFmts>
  <fonts count="29">
    <font>
      <b/>
      <sz val="12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44"/>
      <color theme="4"/>
      <name val="Calibri"/>
      <family val="2"/>
      <scheme val="major"/>
    </font>
    <font>
      <b/>
      <sz val="18"/>
      <color theme="5"/>
      <name val="Calibri"/>
      <family val="2"/>
      <scheme val="major"/>
    </font>
    <font>
      <b/>
      <sz val="9"/>
      <name val="Calibri"/>
      <family val="3"/>
      <charset val="134"/>
      <scheme val="minor"/>
    </font>
    <font>
      <sz val="11"/>
      <color theme="3"/>
      <name val="微软雅黑"/>
      <family val="2"/>
      <charset val="134"/>
    </font>
    <font>
      <sz val="16"/>
      <color theme="1" tint="0.24994659260841701"/>
      <name val="微软雅黑"/>
      <family val="2"/>
      <charset val="134"/>
    </font>
    <font>
      <sz val="16"/>
      <color theme="0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9"/>
      <color indexed="81"/>
      <name val="宋体"/>
      <family val="3"/>
      <charset val="134"/>
    </font>
    <font>
      <sz val="12"/>
      <color theme="3"/>
      <name val="微软雅黑"/>
      <family val="2"/>
      <charset val="134"/>
    </font>
    <font>
      <sz val="12"/>
      <color theme="4" tint="-0.249977111117893"/>
      <name val="微软雅黑"/>
      <family val="2"/>
      <charset val="134"/>
    </font>
    <font>
      <sz val="11"/>
      <color theme="4" tint="-0.249977111117893"/>
      <name val="微软雅黑"/>
      <family val="2"/>
      <charset val="134"/>
    </font>
    <font>
      <sz val="11"/>
      <color theme="2" tint="-0.249977111117893"/>
      <name val="微软雅黑"/>
      <family val="2"/>
      <charset val="134"/>
    </font>
    <font>
      <sz val="11"/>
      <color theme="4"/>
      <name val="微软雅黑"/>
      <family val="2"/>
      <charset val="134"/>
    </font>
    <font>
      <sz val="28"/>
      <color theme="3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4"/>
      <color theme="0"/>
      <name val="微软雅黑"/>
      <family val="2"/>
      <charset val="134"/>
    </font>
    <font>
      <sz val="20"/>
      <color theme="0"/>
      <name val="微软雅黑"/>
      <family val="2"/>
      <charset val="134"/>
    </font>
    <font>
      <sz val="9"/>
      <color indexed="81"/>
      <name val="宋体"/>
      <family val="3"/>
      <charset val="134"/>
    </font>
    <font>
      <b/>
      <sz val="16"/>
      <color theme="0"/>
      <name val="微软雅黑"/>
      <family val="2"/>
      <charset val="134"/>
    </font>
    <font>
      <sz val="12"/>
      <name val="微软雅黑"/>
      <family val="2"/>
      <charset val="134"/>
    </font>
    <font>
      <b/>
      <u/>
      <sz val="12"/>
      <color theme="10"/>
      <name val="Calibri"/>
      <family val="2"/>
      <scheme val="minor"/>
    </font>
    <font>
      <sz val="18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8"/>
      <color theme="3"/>
      <name val="微软雅黑"/>
      <family val="2"/>
      <charset val="134"/>
    </font>
    <font>
      <b/>
      <sz val="36"/>
      <color theme="4" tint="-0.249977111117893"/>
      <name val="微软雅黑"/>
      <family val="2"/>
      <charset val="134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2"/>
      </patternFill>
    </fill>
    <fill>
      <patternFill patternType="solid">
        <fgColor theme="6" tint="0.59999389629810485"/>
        <bgColor theme="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2"/>
      </patternFill>
    </fill>
    <fill>
      <patternFill patternType="solid">
        <fgColor theme="7" tint="-0.249977111117893"/>
        <bgColor theme="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2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/>
      <right style="thick">
        <color theme="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thick">
        <color theme="4"/>
      </bottom>
      <diagonal/>
    </border>
    <border>
      <left style="dotted">
        <color theme="4"/>
      </left>
      <right style="thick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thick">
        <color theme="4"/>
      </right>
      <top style="dotted">
        <color theme="4"/>
      </top>
      <bottom style="thick">
        <color theme="4"/>
      </bottom>
      <diagonal/>
    </border>
    <border>
      <left style="thick">
        <color theme="7" tint="-0.24994659260841701"/>
      </left>
      <right/>
      <top/>
      <bottom/>
      <diagonal/>
    </border>
    <border>
      <left style="dotted">
        <color theme="7" tint="-0.24994659260841701"/>
      </left>
      <right style="dotted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dotted">
        <color theme="7" tint="-0.24994659260841701"/>
      </left>
      <right style="thick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ashed">
        <color theme="8"/>
      </bottom>
      <diagonal/>
    </border>
    <border>
      <left/>
      <right/>
      <top style="dashed">
        <color theme="8"/>
      </top>
      <bottom style="dashed">
        <color theme="8"/>
      </bottom>
      <diagonal/>
    </border>
    <border>
      <left style="thick">
        <color theme="4"/>
      </left>
      <right style="dotted">
        <color theme="0"/>
      </right>
      <top/>
      <bottom style="dotted">
        <color theme="4"/>
      </bottom>
      <diagonal/>
    </border>
    <border>
      <left style="dotted">
        <color theme="0"/>
      </left>
      <right style="dotted">
        <color theme="0"/>
      </right>
      <top/>
      <bottom style="dotted">
        <color theme="4"/>
      </bottom>
      <diagonal/>
    </border>
    <border>
      <left style="dotted">
        <color theme="0"/>
      </left>
      <right style="thick">
        <color theme="4"/>
      </right>
      <top/>
      <bottom style="dotted">
        <color theme="4"/>
      </bottom>
      <diagonal/>
    </border>
    <border>
      <left style="thick">
        <color theme="7" tint="-0.24994659260841701"/>
      </left>
      <right style="dotted">
        <color theme="0"/>
      </right>
      <top/>
      <bottom style="dotted">
        <color theme="7" tint="-0.24994659260841701"/>
      </bottom>
      <diagonal/>
    </border>
    <border>
      <left style="dotted">
        <color theme="0"/>
      </left>
      <right style="dotted">
        <color theme="0"/>
      </right>
      <top/>
      <bottom style="dotted">
        <color theme="7" tint="-0.24994659260841701"/>
      </bottom>
      <diagonal/>
    </border>
    <border>
      <left style="dotted">
        <color theme="0"/>
      </left>
      <right style="thick">
        <color theme="7" tint="-0.24994659260841701"/>
      </right>
      <top/>
      <bottom style="dotted">
        <color theme="7" tint="-0.24994659260841701"/>
      </bottom>
      <diagonal/>
    </border>
    <border>
      <left style="thick">
        <color theme="4"/>
      </left>
      <right style="dotted">
        <color theme="4"/>
      </right>
      <top/>
      <bottom/>
      <diagonal/>
    </border>
    <border>
      <left style="thick">
        <color theme="4"/>
      </left>
      <right style="dotted">
        <color theme="4"/>
      </right>
      <top/>
      <bottom style="thick">
        <color theme="4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thick">
        <color theme="4"/>
      </right>
      <top style="dotted">
        <color theme="4"/>
      </top>
      <bottom/>
      <diagonal/>
    </border>
    <border>
      <left style="dotted">
        <color theme="7" tint="-0.24994659260841701"/>
      </left>
      <right style="dotted">
        <color theme="7" tint="-0.24994659260841701"/>
      </right>
      <top style="dotted">
        <color theme="7" tint="-0.24994659260841701"/>
      </top>
      <bottom/>
      <diagonal/>
    </border>
    <border>
      <left style="dotted">
        <color theme="7" tint="-0.24994659260841701"/>
      </left>
      <right style="thick">
        <color theme="7" tint="-0.24994659260841701"/>
      </right>
      <top style="dotted">
        <color theme="7" tint="-0.24994659260841701"/>
      </top>
      <bottom/>
      <diagonal/>
    </border>
    <border>
      <left/>
      <right/>
      <top style="dotted">
        <color theme="7"/>
      </top>
      <bottom style="dotted">
        <color theme="7"/>
      </bottom>
      <diagonal/>
    </border>
    <border>
      <left/>
      <right style="thick">
        <color theme="7"/>
      </right>
      <top style="dotted">
        <color theme="7"/>
      </top>
      <bottom style="dotted">
        <color theme="7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 style="thick">
        <color theme="7"/>
      </left>
      <right/>
      <top style="thick">
        <color theme="7"/>
      </top>
      <bottom style="dotted">
        <color theme="7"/>
      </bottom>
      <diagonal/>
    </border>
    <border>
      <left/>
      <right/>
      <top style="thick">
        <color theme="7"/>
      </top>
      <bottom style="dotted">
        <color theme="7"/>
      </bottom>
      <diagonal/>
    </border>
    <border>
      <left/>
      <right style="thick">
        <color theme="7"/>
      </right>
      <top style="thick">
        <color theme="7"/>
      </top>
      <bottom style="dotted">
        <color theme="7"/>
      </bottom>
      <diagonal/>
    </border>
    <border>
      <left/>
      <right/>
      <top style="dotted">
        <color theme="7"/>
      </top>
      <bottom/>
      <diagonal/>
    </border>
    <border>
      <left/>
      <right style="thick">
        <color theme="7"/>
      </right>
      <top style="dotted">
        <color theme="7"/>
      </top>
      <bottom/>
      <diagonal/>
    </border>
    <border>
      <left/>
      <right/>
      <top style="hair">
        <color theme="7"/>
      </top>
      <bottom style="thick">
        <color theme="7"/>
      </bottom>
      <diagonal/>
    </border>
    <border>
      <left/>
      <right style="thick">
        <color theme="7"/>
      </right>
      <top style="hair">
        <color theme="7"/>
      </top>
      <bottom style="thick">
        <color theme="7"/>
      </bottom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 style="dotted">
        <color theme="7" tint="-0.24994659260841701"/>
      </left>
      <right style="dotted">
        <color theme="7" tint="-0.24994659260841701"/>
      </right>
      <top style="dotted">
        <color theme="7" tint="-0.24994659260841701"/>
      </top>
      <bottom style="thick">
        <color theme="7" tint="-0.24994659260841701"/>
      </bottom>
      <diagonal/>
    </border>
    <border>
      <left style="dotted">
        <color theme="7" tint="-0.24994659260841701"/>
      </left>
      <right style="thick">
        <color theme="7" tint="-0.24994659260841701"/>
      </right>
      <top style="dotted">
        <color theme="7" tint="-0.24994659260841701"/>
      </top>
      <bottom style="thick">
        <color theme="7" tint="-0.24994659260841701"/>
      </bottom>
      <diagonal/>
    </border>
    <border>
      <left style="thick">
        <color theme="7"/>
      </left>
      <right style="hair">
        <color theme="7"/>
      </right>
      <top style="dotted">
        <color theme="7"/>
      </top>
      <bottom style="dotted">
        <color theme="7"/>
      </bottom>
      <diagonal/>
    </border>
    <border>
      <left style="hair">
        <color theme="7"/>
      </left>
      <right/>
      <top style="dotted">
        <color theme="7"/>
      </top>
      <bottom style="dotted">
        <color theme="7"/>
      </bottom>
      <diagonal/>
    </border>
    <border>
      <left style="hair">
        <color theme="7"/>
      </left>
      <right/>
      <top style="dotted">
        <color theme="7"/>
      </top>
      <bottom/>
      <diagonal/>
    </border>
    <border>
      <left style="hair">
        <color theme="7"/>
      </left>
      <right/>
      <top style="hair">
        <color theme="7"/>
      </top>
      <bottom style="thick">
        <color theme="7"/>
      </bottom>
      <diagonal/>
    </border>
    <border>
      <left style="thick">
        <color theme="7"/>
      </left>
      <right style="hair">
        <color theme="7"/>
      </right>
      <top style="hair">
        <color theme="7"/>
      </top>
      <bottom style="thick">
        <color theme="7"/>
      </bottom>
      <diagonal/>
    </border>
    <border>
      <left style="thick">
        <color theme="7"/>
      </left>
      <right style="hair">
        <color theme="7"/>
      </right>
      <top style="dotted">
        <color theme="7"/>
      </top>
      <bottom/>
      <diagonal/>
    </border>
    <border>
      <left/>
      <right/>
      <top style="hair">
        <color theme="0" tint="-0.499984740745262"/>
      </top>
      <bottom/>
      <diagonal/>
    </border>
    <border>
      <left style="dotted">
        <color theme="0"/>
      </left>
      <right/>
      <top/>
      <bottom style="dotted">
        <color theme="7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7" fillId="2" borderId="12" xfId="4" applyFont="1" applyFill="1" applyBorder="1" applyAlignment="1">
      <alignment horizontal="center" vertical="center" wrapText="1"/>
    </xf>
    <xf numFmtId="0" fontId="17" fillId="2" borderId="13" xfId="4" applyFont="1" applyFill="1" applyBorder="1" applyAlignment="1">
      <alignment horizontal="center" vertical="center" wrapText="1"/>
    </xf>
    <xf numFmtId="0" fontId="17" fillId="2" borderId="14" xfId="4" applyFont="1" applyFill="1" applyBorder="1" applyAlignment="1">
      <alignment horizontal="center" vertical="center" wrapText="1"/>
    </xf>
    <xf numFmtId="0" fontId="17" fillId="4" borderId="15" xfId="4" applyFont="1" applyFill="1" applyBorder="1" applyAlignment="1">
      <alignment horizontal="center" vertical="center" wrapText="1"/>
    </xf>
    <xf numFmtId="0" fontId="17" fillId="4" borderId="16" xfId="4" applyFont="1" applyFill="1" applyBorder="1" applyAlignment="1">
      <alignment horizontal="center" vertical="center" wrapText="1"/>
    </xf>
    <xf numFmtId="0" fontId="17" fillId="4" borderId="17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9" fillId="7" borderId="0" xfId="3" applyNumberFormat="1" applyFont="1" applyFill="1" applyBorder="1" applyAlignment="1">
      <alignment horizontal="center" vertical="center"/>
    </xf>
    <xf numFmtId="164" fontId="9" fillId="9" borderId="9" xfId="3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11" borderId="9" xfId="2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9" fillId="8" borderId="9" xfId="2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165" fontId="17" fillId="14" borderId="2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7" fillId="4" borderId="46" xfId="4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14" borderId="9" xfId="0" applyFont="1" applyFill="1" applyBorder="1" applyAlignment="1">
      <alignment horizontal="center" vertical="center"/>
    </xf>
    <xf numFmtId="166" fontId="17" fillId="14" borderId="9" xfId="0" applyNumberFormat="1" applyFont="1" applyFill="1" applyBorder="1" applyAlignment="1">
      <alignment horizontal="center" vertical="center"/>
    </xf>
    <xf numFmtId="167" fontId="17" fillId="14" borderId="0" xfId="0" applyNumberFormat="1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5" applyFont="1" applyBorder="1" applyAlignment="1">
      <alignment horizontal="center" vertical="center"/>
    </xf>
    <xf numFmtId="0" fontId="11" fillId="20" borderId="47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21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19" fillId="13" borderId="0" xfId="2" applyFont="1" applyFill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164" fontId="21" fillId="14" borderId="28" xfId="0" applyNumberFormat="1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164" fontId="7" fillId="6" borderId="20" xfId="3" applyNumberFormat="1" applyFont="1" applyFill="1" applyBorder="1" applyAlignment="1">
      <alignment horizontal="center" vertical="center"/>
    </xf>
    <xf numFmtId="164" fontId="8" fillId="12" borderId="9" xfId="3" applyNumberFormat="1" applyFont="1" applyFill="1" applyBorder="1" applyAlignment="1">
      <alignment horizontal="center" vertical="center"/>
    </xf>
    <xf numFmtId="164" fontId="9" fillId="6" borderId="0" xfId="3" applyNumberFormat="1" applyFont="1" applyFill="1" applyAlignment="1">
      <alignment horizontal="center" vertical="center"/>
    </xf>
    <xf numFmtId="164" fontId="8" fillId="10" borderId="45" xfId="3" applyNumberFormat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9" fillId="15" borderId="30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11" borderId="0" xfId="2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28" fillId="0" borderId="0" xfId="1" applyFont="1" applyAlignment="1">
      <alignment horizontal="left" vertical="top"/>
    </xf>
  </cellXfs>
  <cellStyles count="6"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超链接" xfId="5" builtinId="8"/>
  </cellStyles>
  <dxfs count="50"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color theme="5"/>
      </font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  <color rgb="FFB50B95"/>
      <color rgb="FF4B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65249346869096E-2"/>
          <c:y val="3.4995625546806602E-2"/>
          <c:w val="0.83533545341099402"/>
          <c:h val="0.923009623797025"/>
        </c:manualLayout>
      </c:layout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B6-4EF6-AB27-FA34896B5054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B6-4EF6-AB27-FA34896B5054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B6-4EF6-AB27-FA34896B5054}"/>
              </c:ext>
            </c:extLst>
          </c:dPt>
          <c:dLbls>
            <c:numFmt formatCode="0%;[Red]\(0%\);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'20130901'!$V$10:$V$11</c:f>
              <c:strCache>
                <c:ptCount val="2"/>
                <c:pt idx="0">
                  <c:v>固定任务</c:v>
                </c:pt>
                <c:pt idx="1">
                  <c:v>临时任务</c:v>
                </c:pt>
              </c:strCache>
            </c:strRef>
          </c:cat>
          <c:val>
            <c:numRef>
              <c:f>'20130901'!$W$10:$W$11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B6-4EF6-AB27-FA34896B5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880124408919"/>
          <c:y val="7.5772389048089195E-2"/>
          <c:w val="0.83533545341099402"/>
          <c:h val="0.923009623797025"/>
        </c:manualLayout>
      </c:layout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9C-4890-87DF-7116A37BFC7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9C-4890-87DF-7116A37BFC7B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9C-4890-87DF-7116A37BFC7B}"/>
              </c:ext>
            </c:extLst>
          </c:dPt>
          <c:dLbls>
            <c:dLbl>
              <c:idx val="0"/>
              <c:layout>
                <c:manualLayout>
                  <c:x val="0.21565761673248099"/>
                  <c:y val="-5.7111975182876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890-87DF-7116A37BFC7B}"/>
                </c:ext>
              </c:extLst>
            </c:dLbl>
            <c:numFmt formatCode="0%;[Red]\(0%\);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'20130901'!$V$19:$V$21</c:f>
              <c:strCache>
                <c:ptCount val="3"/>
                <c:pt idx="0">
                  <c:v>完成</c:v>
                </c:pt>
                <c:pt idx="1">
                  <c:v>未完成</c:v>
                </c:pt>
                <c:pt idx="2">
                  <c:v>无需完成</c:v>
                </c:pt>
              </c:strCache>
            </c:strRef>
          </c:cat>
          <c:val>
            <c:numRef>
              <c:f>'20130901'!$W$19:$W$21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9C-4890-87DF-7116A37B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50459160319899E-2"/>
          <c:y val="7.5772389048089195E-2"/>
          <c:w val="0.83533545341099402"/>
          <c:h val="0.923009623797025"/>
        </c:manualLayout>
      </c:layout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91-493A-9995-224DEEE19F92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91-493A-9995-224DEEE19F92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91-493A-9995-224DEEE19F92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F91-493A-9995-224DEEE19F92}"/>
              </c:ext>
            </c:extLst>
          </c:dPt>
          <c:dLbls>
            <c:numFmt formatCode="0%;[Red]\(0%\);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'20130901'!$Y$29:$Y$32</c:f>
              <c:strCache>
                <c:ptCount val="4"/>
                <c:pt idx="0">
                  <c:v>紧急+重要</c:v>
                </c:pt>
                <c:pt idx="1">
                  <c:v>紧急+不重要</c:v>
                </c:pt>
                <c:pt idx="2">
                  <c:v>重要+不紧急</c:v>
                </c:pt>
                <c:pt idx="3">
                  <c:v>不重要+不紧急</c:v>
                </c:pt>
              </c:strCache>
            </c:strRef>
          </c:cat>
          <c:val>
            <c:numRef>
              <c:f>'20130901'!$Z$29:$Z$32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91-493A-9995-224DEEE19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1240179</xdr:colOff>
      <xdr:row>8</xdr:row>
      <xdr:rowOff>171677</xdr:rowOff>
    </xdr:from>
    <xdr:to>
      <xdr:col>21</xdr:col>
      <xdr:colOff>140725</xdr:colOff>
      <xdr:row>17</xdr:row>
      <xdr:rowOff>114529</xdr:rowOff>
    </xdr:to>
    <xdr:graphicFrame macro="">
      <xdr:nvGraphicFramePr>
        <xdr:cNvPr id="2" name="摘要图表" descr="Pie chart showing total percentages of assets, debts, and net worth. " title="Net Worth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15</xdr:col>
      <xdr:colOff>1028020</xdr:colOff>
      <xdr:row>18</xdr:row>
      <xdr:rowOff>30616</xdr:rowOff>
    </xdr:from>
    <xdr:to>
      <xdr:col>21</xdr:col>
      <xdr:colOff>275543</xdr:colOff>
      <xdr:row>27</xdr:row>
      <xdr:rowOff>124735</xdr:rowOff>
    </xdr:to>
    <xdr:graphicFrame macro="">
      <xdr:nvGraphicFramePr>
        <xdr:cNvPr id="3" name="摘要图表" descr="Pie chart showing total percentages of assets, debts, and net worth. " title="Net Worth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469480</xdr:colOff>
      <xdr:row>0</xdr:row>
      <xdr:rowOff>62193</xdr:rowOff>
    </xdr:from>
    <xdr:to>
      <xdr:col>4</xdr:col>
      <xdr:colOff>639295</xdr:colOff>
      <xdr:row>0</xdr:row>
      <xdr:rowOff>581584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900373" y="62193"/>
          <a:ext cx="3526243" cy="519391"/>
          <a:chOff x="1459883" y="22234"/>
          <a:chExt cx="3654498" cy="515276"/>
        </a:xfrm>
      </xdr:grpSpPr>
      <xdr:sp macro="" textlink="">
        <xdr:nvSpPr>
          <xdr:cNvPr id="6" name="矩形 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522872" y="22234"/>
            <a:ext cx="3547300" cy="2929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r>
              <a:rPr lang="en-US" altLang="zh-CN" sz="1600" b="0" i="0" u="none" strike="noStrike" baseline="0">
                <a:solidFill>
                  <a:srgbClr val="333399"/>
                </a:solidFill>
                <a:latin typeface="黑体"/>
                <a:ea typeface="黑体"/>
              </a:rPr>
              <a:t>XXX </a:t>
            </a:r>
            <a:r>
              <a:rPr lang="zh-CN" altLang="en-US" sz="1600" b="0" i="0" u="none" strike="noStrike" baseline="0">
                <a:solidFill>
                  <a:srgbClr val="333399"/>
                </a:solidFill>
                <a:latin typeface="黑体"/>
                <a:ea typeface="黑体"/>
              </a:rPr>
              <a:t>零部件有限公司</a:t>
            </a:r>
          </a:p>
        </xdr:txBody>
      </xdr:sp>
      <xdr:sp macro="" textlink="">
        <xdr:nvSpPr>
          <xdr:cNvPr id="7" name="矩形 17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459883" y="310722"/>
            <a:ext cx="3654498" cy="2267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ctr" rtl="0">
              <a:defRPr sz="1000"/>
            </a:pPr>
            <a:r>
              <a:rPr lang="en-US" altLang="zh-CN" sz="1170" b="0" i="0" u="none" strike="noStrike" baseline="0">
                <a:solidFill>
                  <a:srgbClr val="333399"/>
                </a:solidFill>
                <a:latin typeface="Times New Roman"/>
                <a:cs typeface="Times New Roman"/>
              </a:rPr>
              <a:t>XXX  </a:t>
            </a:r>
            <a:r>
              <a:rPr lang="zh-CN" altLang="en-US" sz="1170" b="0" i="0" u="none" strike="noStrike" baseline="0">
                <a:solidFill>
                  <a:srgbClr val="333399"/>
                </a:solidFill>
                <a:latin typeface="Times New Roman"/>
                <a:cs typeface="Times New Roman"/>
              </a:rPr>
              <a:t>PARTS CO.,LTD.</a:t>
            </a:r>
          </a:p>
        </xdr:txBody>
      </xdr:sp>
    </xdr:grpSp>
    <xdr:clientData/>
  </xdr:twoCellAnchor>
  <xdr:twoCellAnchor>
    <xdr:from>
      <xdr:col>7</xdr:col>
      <xdr:colOff>642937</xdr:colOff>
      <xdr:row>0</xdr:row>
      <xdr:rowOff>0</xdr:rowOff>
    </xdr:from>
    <xdr:to>
      <xdr:col>11</xdr:col>
      <xdr:colOff>95250</xdr:colOff>
      <xdr:row>0</xdr:row>
      <xdr:rowOff>762000</xdr:rowOff>
    </xdr:to>
    <xdr:grpSp>
      <xdr:nvGrpSpPr>
        <xdr:cNvPr id="17" name="车辆记录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8149544" y="0"/>
          <a:ext cx="2604635" cy="762000"/>
          <a:chOff x="317501" y="325967"/>
          <a:chExt cx="3184525" cy="866775"/>
        </a:xfrm>
      </xdr:grpSpPr>
      <xdr:grpSp>
        <xdr:nvGrpSpPr>
          <xdr:cNvPr id="18" name="组合  9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317501" y="325969"/>
            <a:ext cx="1597571" cy="866772"/>
            <a:chOff x="209550" y="5311818"/>
            <a:chExt cx="1690753" cy="1151132"/>
          </a:xfrm>
        </xdr:grpSpPr>
        <xdr:sp macro="" textlink="">
          <xdr:nvSpPr>
            <xdr:cNvPr id="23" name="任意多边形 6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>
              <a:spLocks/>
            </xdr:cNvSpPr>
          </xdr:nvSpPr>
          <xdr:spPr bwMode="auto">
            <a:xfrm>
              <a:off x="209550" y="5311818"/>
              <a:ext cx="1690753" cy="571501"/>
            </a:xfrm>
            <a:custGeom>
              <a:avLst/>
              <a:gdLst>
                <a:gd name="T0" fmla="*/ 56 w 2282"/>
                <a:gd name="T1" fmla="*/ 0 h 420"/>
                <a:gd name="T2" fmla="*/ 2225 w 2282"/>
                <a:gd name="T3" fmla="*/ 0 h 420"/>
                <a:gd name="T4" fmla="*/ 2243 w 2282"/>
                <a:gd name="T5" fmla="*/ 3 h 420"/>
                <a:gd name="T6" fmla="*/ 2258 w 2282"/>
                <a:gd name="T7" fmla="*/ 11 h 420"/>
                <a:gd name="T8" fmla="*/ 2271 w 2282"/>
                <a:gd name="T9" fmla="*/ 24 h 420"/>
                <a:gd name="T10" fmla="*/ 2278 w 2282"/>
                <a:gd name="T11" fmla="*/ 39 h 420"/>
                <a:gd name="T12" fmla="*/ 2282 w 2282"/>
                <a:gd name="T13" fmla="*/ 56 h 420"/>
                <a:gd name="T14" fmla="*/ 2282 w 2282"/>
                <a:gd name="T15" fmla="*/ 420 h 420"/>
                <a:gd name="T16" fmla="*/ 0 w 2282"/>
                <a:gd name="T17" fmla="*/ 420 h 420"/>
                <a:gd name="T18" fmla="*/ 0 w 2282"/>
                <a:gd name="T19" fmla="*/ 56 h 420"/>
                <a:gd name="T20" fmla="*/ 3 w 2282"/>
                <a:gd name="T21" fmla="*/ 39 h 420"/>
                <a:gd name="T22" fmla="*/ 11 w 2282"/>
                <a:gd name="T23" fmla="*/ 24 h 420"/>
                <a:gd name="T24" fmla="*/ 22 w 2282"/>
                <a:gd name="T25" fmla="*/ 11 h 420"/>
                <a:gd name="T26" fmla="*/ 39 w 2282"/>
                <a:gd name="T27" fmla="*/ 3 h 420"/>
                <a:gd name="T28" fmla="*/ 56 w 2282"/>
                <a:gd name="T29" fmla="*/ 0 h 4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2282" h="420">
                  <a:moveTo>
                    <a:pt x="56" y="0"/>
                  </a:moveTo>
                  <a:lnTo>
                    <a:pt x="2225" y="0"/>
                  </a:lnTo>
                  <a:lnTo>
                    <a:pt x="2243" y="3"/>
                  </a:lnTo>
                  <a:lnTo>
                    <a:pt x="2258" y="11"/>
                  </a:lnTo>
                  <a:lnTo>
                    <a:pt x="2271" y="24"/>
                  </a:lnTo>
                  <a:lnTo>
                    <a:pt x="2278" y="39"/>
                  </a:lnTo>
                  <a:lnTo>
                    <a:pt x="2282" y="56"/>
                  </a:lnTo>
                  <a:lnTo>
                    <a:pt x="2282" y="420"/>
                  </a:lnTo>
                  <a:lnTo>
                    <a:pt x="0" y="420"/>
                  </a:lnTo>
                  <a:lnTo>
                    <a:pt x="0" y="56"/>
                  </a:lnTo>
                  <a:lnTo>
                    <a:pt x="3" y="39"/>
                  </a:lnTo>
                  <a:lnTo>
                    <a:pt x="11" y="24"/>
                  </a:lnTo>
                  <a:lnTo>
                    <a:pt x="22" y="11"/>
                  </a:lnTo>
                  <a:lnTo>
                    <a:pt x="39" y="3"/>
                  </a:lnTo>
                  <a:lnTo>
                    <a:pt x="56" y="0"/>
                  </a:lnTo>
                  <a:close/>
                </a:path>
              </a:pathLst>
            </a:custGeom>
            <a:ln>
              <a:headEnd/>
              <a:tailEnd/>
            </a:ln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</xdr:sp>
        <xdr:sp macro="" textlink="">
          <xdr:nvSpPr>
            <xdr:cNvPr id="24" name="任意多边形 7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>
              <a:spLocks/>
            </xdr:cNvSpPr>
          </xdr:nvSpPr>
          <xdr:spPr bwMode="auto">
            <a:xfrm>
              <a:off x="209550" y="5891449"/>
              <a:ext cx="1690753" cy="571501"/>
            </a:xfrm>
            <a:custGeom>
              <a:avLst/>
              <a:gdLst>
                <a:gd name="T0" fmla="*/ 0 w 2282"/>
                <a:gd name="T1" fmla="*/ 0 h 419"/>
                <a:gd name="T2" fmla="*/ 2282 w 2282"/>
                <a:gd name="T3" fmla="*/ 0 h 419"/>
                <a:gd name="T4" fmla="*/ 2282 w 2282"/>
                <a:gd name="T5" fmla="*/ 363 h 419"/>
                <a:gd name="T6" fmla="*/ 2278 w 2282"/>
                <a:gd name="T7" fmla="*/ 381 h 419"/>
                <a:gd name="T8" fmla="*/ 2271 w 2282"/>
                <a:gd name="T9" fmla="*/ 397 h 419"/>
                <a:gd name="T10" fmla="*/ 2258 w 2282"/>
                <a:gd name="T11" fmla="*/ 408 h 419"/>
                <a:gd name="T12" fmla="*/ 2243 w 2282"/>
                <a:gd name="T13" fmla="*/ 416 h 419"/>
                <a:gd name="T14" fmla="*/ 2225 w 2282"/>
                <a:gd name="T15" fmla="*/ 419 h 419"/>
                <a:gd name="T16" fmla="*/ 56 w 2282"/>
                <a:gd name="T17" fmla="*/ 419 h 419"/>
                <a:gd name="T18" fmla="*/ 39 w 2282"/>
                <a:gd name="T19" fmla="*/ 416 h 419"/>
                <a:gd name="T20" fmla="*/ 22 w 2282"/>
                <a:gd name="T21" fmla="*/ 408 h 419"/>
                <a:gd name="T22" fmla="*/ 11 w 2282"/>
                <a:gd name="T23" fmla="*/ 397 h 419"/>
                <a:gd name="T24" fmla="*/ 3 w 2282"/>
                <a:gd name="T25" fmla="*/ 381 h 419"/>
                <a:gd name="T26" fmla="*/ 0 w 2282"/>
                <a:gd name="T27" fmla="*/ 363 h 419"/>
                <a:gd name="T28" fmla="*/ 0 w 2282"/>
                <a:gd name="T29" fmla="*/ 0 h 4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2282" h="419">
                  <a:moveTo>
                    <a:pt x="0" y="0"/>
                  </a:moveTo>
                  <a:lnTo>
                    <a:pt x="2282" y="0"/>
                  </a:lnTo>
                  <a:lnTo>
                    <a:pt x="2282" y="363"/>
                  </a:lnTo>
                  <a:lnTo>
                    <a:pt x="2278" y="381"/>
                  </a:lnTo>
                  <a:lnTo>
                    <a:pt x="2271" y="397"/>
                  </a:lnTo>
                  <a:lnTo>
                    <a:pt x="2258" y="408"/>
                  </a:lnTo>
                  <a:lnTo>
                    <a:pt x="2243" y="416"/>
                  </a:lnTo>
                  <a:lnTo>
                    <a:pt x="2225" y="419"/>
                  </a:lnTo>
                  <a:lnTo>
                    <a:pt x="56" y="419"/>
                  </a:lnTo>
                  <a:lnTo>
                    <a:pt x="39" y="416"/>
                  </a:lnTo>
                  <a:lnTo>
                    <a:pt x="22" y="408"/>
                  </a:lnTo>
                  <a:lnTo>
                    <a:pt x="11" y="397"/>
                  </a:lnTo>
                  <a:lnTo>
                    <a:pt x="3" y="381"/>
                  </a:lnTo>
                  <a:lnTo>
                    <a:pt x="0" y="363"/>
                  </a:lnTo>
                  <a:lnTo>
                    <a:pt x="0" y="0"/>
                  </a:lnTo>
                  <a:close/>
                </a:path>
              </a:pathLst>
            </a:custGeom>
            <a:ln>
              <a:headEnd/>
              <a:tailEnd/>
            </a:ln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</xdr:sp>
        <xdr:sp macro="" textlink="">
          <xdr:nvSpPr>
            <xdr:cNvPr id="25" name="TextBox 7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219077" y="5495925"/>
              <a:ext cx="1670568" cy="7693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noAutofit/>
            </a:bodyPr>
            <a:lstStyle/>
            <a:p>
              <a:pPr algn="ctr"/>
              <a:r>
                <a:rPr lang="zh-CN" altLang="en-US" sz="4000">
                  <a:solidFill>
                    <a:schemeClr val="bg2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rPr>
                <a:t>工作</a:t>
              </a:r>
              <a:endParaRPr lang="en-US" sz="4000">
                <a:solidFill>
                  <a:schemeClr val="bg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endParaRPr>
            </a:p>
          </xdr:txBody>
        </xdr:sp>
      </xdr:grpSp>
      <xdr:grpSp>
        <xdr:nvGrpSpPr>
          <xdr:cNvPr id="19" name="组合 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>
            <a:off x="1963016" y="325967"/>
            <a:ext cx="1539010" cy="866775"/>
            <a:chOff x="1963016" y="325967"/>
            <a:chExt cx="1539010" cy="866775"/>
          </a:xfrm>
        </xdr:grpSpPr>
        <xdr:sp macro="" textlink="">
          <xdr:nvSpPr>
            <xdr:cNvPr id="20" name="任意多边形 8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/>
            </xdr:cNvSpPr>
          </xdr:nvSpPr>
          <xdr:spPr bwMode="auto">
            <a:xfrm>
              <a:off x="1963016" y="325967"/>
              <a:ext cx="1539009" cy="430325"/>
            </a:xfrm>
            <a:custGeom>
              <a:avLst/>
              <a:gdLst>
                <a:gd name="T0" fmla="*/ 57 w 1196"/>
                <a:gd name="T1" fmla="*/ 0 h 420"/>
                <a:gd name="T2" fmla="*/ 1140 w 1196"/>
                <a:gd name="T3" fmla="*/ 0 h 420"/>
                <a:gd name="T4" fmla="*/ 1157 w 1196"/>
                <a:gd name="T5" fmla="*/ 3 h 420"/>
                <a:gd name="T6" fmla="*/ 1172 w 1196"/>
                <a:gd name="T7" fmla="*/ 11 h 420"/>
                <a:gd name="T8" fmla="*/ 1185 w 1196"/>
                <a:gd name="T9" fmla="*/ 24 h 420"/>
                <a:gd name="T10" fmla="*/ 1193 w 1196"/>
                <a:gd name="T11" fmla="*/ 39 h 420"/>
                <a:gd name="T12" fmla="*/ 1196 w 1196"/>
                <a:gd name="T13" fmla="*/ 56 h 420"/>
                <a:gd name="T14" fmla="*/ 1196 w 1196"/>
                <a:gd name="T15" fmla="*/ 420 h 420"/>
                <a:gd name="T16" fmla="*/ 0 w 1196"/>
                <a:gd name="T17" fmla="*/ 420 h 420"/>
                <a:gd name="T18" fmla="*/ 0 w 1196"/>
                <a:gd name="T19" fmla="*/ 56 h 420"/>
                <a:gd name="T20" fmla="*/ 4 w 1196"/>
                <a:gd name="T21" fmla="*/ 39 h 420"/>
                <a:gd name="T22" fmla="*/ 11 w 1196"/>
                <a:gd name="T23" fmla="*/ 24 h 420"/>
                <a:gd name="T24" fmla="*/ 24 w 1196"/>
                <a:gd name="T25" fmla="*/ 11 h 420"/>
                <a:gd name="T26" fmla="*/ 39 w 1196"/>
                <a:gd name="T27" fmla="*/ 3 h 420"/>
                <a:gd name="T28" fmla="*/ 57 w 1196"/>
                <a:gd name="T29" fmla="*/ 0 h 4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1196" h="420">
                  <a:moveTo>
                    <a:pt x="57" y="0"/>
                  </a:moveTo>
                  <a:lnTo>
                    <a:pt x="1140" y="0"/>
                  </a:lnTo>
                  <a:lnTo>
                    <a:pt x="1157" y="3"/>
                  </a:lnTo>
                  <a:lnTo>
                    <a:pt x="1172" y="11"/>
                  </a:lnTo>
                  <a:lnTo>
                    <a:pt x="1185" y="24"/>
                  </a:lnTo>
                  <a:lnTo>
                    <a:pt x="1193" y="39"/>
                  </a:lnTo>
                  <a:lnTo>
                    <a:pt x="1196" y="56"/>
                  </a:lnTo>
                  <a:lnTo>
                    <a:pt x="1196" y="420"/>
                  </a:lnTo>
                  <a:lnTo>
                    <a:pt x="0" y="420"/>
                  </a:lnTo>
                  <a:lnTo>
                    <a:pt x="0" y="56"/>
                  </a:lnTo>
                  <a:lnTo>
                    <a:pt x="4" y="39"/>
                  </a:lnTo>
                  <a:lnTo>
                    <a:pt x="11" y="24"/>
                  </a:lnTo>
                  <a:lnTo>
                    <a:pt x="24" y="11"/>
                  </a:lnTo>
                  <a:lnTo>
                    <a:pt x="39" y="3"/>
                  </a:lnTo>
                  <a:lnTo>
                    <a:pt x="57" y="0"/>
                  </a:lnTo>
                  <a:close/>
                </a:path>
              </a:pathLst>
            </a:custGeom>
            <a:ln>
              <a:headEnd/>
              <a:tailEnd/>
            </a:ln>
          </xdr:spPr>
          <xdr:style>
            <a:lnRef idx="0">
              <a:schemeClr val="accent1"/>
            </a:lnRef>
            <a:fillRef idx="3">
              <a:schemeClr val="accent1"/>
            </a:fillRef>
            <a:effectRef idx="3">
              <a:schemeClr val="accent1"/>
            </a:effectRef>
            <a:fontRef idx="minor">
              <a:schemeClr val="lt1"/>
            </a:fontRef>
          </xdr:style>
        </xdr:sp>
        <xdr:sp macro="" textlink="">
          <xdr:nvSpPr>
            <xdr:cNvPr id="21" name="任意多边形 9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>
              <a:spLocks/>
            </xdr:cNvSpPr>
          </xdr:nvSpPr>
          <xdr:spPr bwMode="auto">
            <a:xfrm>
              <a:off x="1963017" y="762417"/>
              <a:ext cx="1539009" cy="430325"/>
            </a:xfrm>
            <a:custGeom>
              <a:avLst/>
              <a:gdLst>
                <a:gd name="T0" fmla="*/ 0 w 1196"/>
                <a:gd name="T1" fmla="*/ 0 h 419"/>
                <a:gd name="T2" fmla="*/ 1196 w 1196"/>
                <a:gd name="T3" fmla="*/ 0 h 419"/>
                <a:gd name="T4" fmla="*/ 1196 w 1196"/>
                <a:gd name="T5" fmla="*/ 363 h 419"/>
                <a:gd name="T6" fmla="*/ 1193 w 1196"/>
                <a:gd name="T7" fmla="*/ 381 h 419"/>
                <a:gd name="T8" fmla="*/ 1185 w 1196"/>
                <a:gd name="T9" fmla="*/ 397 h 419"/>
                <a:gd name="T10" fmla="*/ 1172 w 1196"/>
                <a:gd name="T11" fmla="*/ 408 h 419"/>
                <a:gd name="T12" fmla="*/ 1157 w 1196"/>
                <a:gd name="T13" fmla="*/ 416 h 419"/>
                <a:gd name="T14" fmla="*/ 1140 w 1196"/>
                <a:gd name="T15" fmla="*/ 419 h 419"/>
                <a:gd name="T16" fmla="*/ 57 w 1196"/>
                <a:gd name="T17" fmla="*/ 419 h 419"/>
                <a:gd name="T18" fmla="*/ 39 w 1196"/>
                <a:gd name="T19" fmla="*/ 416 h 419"/>
                <a:gd name="T20" fmla="*/ 24 w 1196"/>
                <a:gd name="T21" fmla="*/ 408 h 419"/>
                <a:gd name="T22" fmla="*/ 11 w 1196"/>
                <a:gd name="T23" fmla="*/ 397 h 419"/>
                <a:gd name="T24" fmla="*/ 4 w 1196"/>
                <a:gd name="T25" fmla="*/ 381 h 419"/>
                <a:gd name="T26" fmla="*/ 0 w 1196"/>
                <a:gd name="T27" fmla="*/ 363 h 419"/>
                <a:gd name="T28" fmla="*/ 0 w 1196"/>
                <a:gd name="T29" fmla="*/ 0 h 4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1196" h="419">
                  <a:moveTo>
                    <a:pt x="0" y="0"/>
                  </a:moveTo>
                  <a:lnTo>
                    <a:pt x="1196" y="0"/>
                  </a:lnTo>
                  <a:lnTo>
                    <a:pt x="1196" y="363"/>
                  </a:lnTo>
                  <a:lnTo>
                    <a:pt x="1193" y="381"/>
                  </a:lnTo>
                  <a:lnTo>
                    <a:pt x="1185" y="397"/>
                  </a:lnTo>
                  <a:lnTo>
                    <a:pt x="1172" y="408"/>
                  </a:lnTo>
                  <a:lnTo>
                    <a:pt x="1157" y="416"/>
                  </a:lnTo>
                  <a:lnTo>
                    <a:pt x="1140" y="419"/>
                  </a:lnTo>
                  <a:lnTo>
                    <a:pt x="57" y="419"/>
                  </a:lnTo>
                  <a:lnTo>
                    <a:pt x="39" y="416"/>
                  </a:lnTo>
                  <a:lnTo>
                    <a:pt x="24" y="408"/>
                  </a:lnTo>
                  <a:lnTo>
                    <a:pt x="11" y="397"/>
                  </a:lnTo>
                  <a:lnTo>
                    <a:pt x="4" y="381"/>
                  </a:lnTo>
                  <a:lnTo>
                    <a:pt x="0" y="363"/>
                  </a:lnTo>
                  <a:lnTo>
                    <a:pt x="0" y="0"/>
                  </a:lnTo>
                  <a:close/>
                </a:path>
              </a:pathLst>
            </a:custGeom>
            <a:ln>
              <a:headEnd/>
              <a:tailEnd/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</xdr:sp>
        <xdr:sp macro="" textlink="">
          <xdr:nvSpPr>
            <xdr:cNvPr id="22" name="文本框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1963016" y="455064"/>
              <a:ext cx="1521010" cy="579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noAutofit/>
            </a:bodyPr>
            <a:lstStyle/>
            <a:p>
              <a:pPr algn="ctr"/>
              <a:r>
                <a:rPr lang="zh-CN" altLang="en-US" sz="4000">
                  <a:solidFill>
                    <a:schemeClr val="bg2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rPr>
                <a:t>日志</a:t>
              </a:r>
              <a:endParaRPr lang="en-US" sz="4000">
                <a:solidFill>
                  <a:schemeClr val="bg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endParaRPr>
            </a:p>
          </xdr:txBody>
        </xdr:sp>
      </xdr:grpSp>
    </xdr:grpSp>
    <xdr:clientData/>
  </xdr:twoCellAnchor>
  <xdr:twoCellAnchor editAs="absolute">
    <xdr:from>
      <xdr:col>15</xdr:col>
      <xdr:colOff>1277371</xdr:colOff>
      <xdr:row>29</xdr:row>
      <xdr:rowOff>193901</xdr:rowOff>
    </xdr:from>
    <xdr:to>
      <xdr:col>21</xdr:col>
      <xdr:colOff>524894</xdr:colOff>
      <xdr:row>38</xdr:row>
      <xdr:rowOff>288020</xdr:rowOff>
    </xdr:to>
    <xdr:graphicFrame macro="">
      <xdr:nvGraphicFramePr>
        <xdr:cNvPr id="28" name="摘要图表" descr="Pie chart showing total percentages of assets, debts, and net worth. " title="Net Worth Chart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ry/Desktop/C:/Users/Eric/Desktop/2013%20&#35774;&#35745;&#39118;&#26684;/&#20010;&#20154;&#20928;&#36164;&#20135;&#35745;&#31639;&#221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计算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Back to School Check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4" tint="0.79998168889431442"/>
    <pageSetUpPr autoPageBreaks="0" fitToPage="1"/>
  </sheetPr>
  <dimension ref="A1:AL55"/>
  <sheetViews>
    <sheetView showGridLines="0" tabSelected="1" zoomScale="42" zoomScaleNormal="85" zoomScalePage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P37" sqref="AP37"/>
    </sheetView>
  </sheetViews>
  <sheetFormatPr defaultColWidth="8.875" defaultRowHeight="36.75" customHeight="1"/>
  <cols>
    <col min="1" max="1" width="0.125" style="29" customWidth="1"/>
    <col min="2" max="2" width="5.625" style="29" customWidth="1"/>
    <col min="3" max="3" width="12.625" style="5" customWidth="1"/>
    <col min="4" max="4" width="31.5" style="5" customWidth="1"/>
    <col min="5" max="5" width="10" style="29" bestFit="1" customWidth="1"/>
    <col min="6" max="6" width="10" style="5" bestFit="1" customWidth="1"/>
    <col min="7" max="7" width="28.625" style="29" customWidth="1"/>
    <col min="8" max="8" width="16.125" style="29" bestFit="1" customWidth="1"/>
    <col min="9" max="9" width="18.625" style="29" customWidth="1"/>
    <col min="10" max="10" width="0.875" style="29" customWidth="1"/>
    <col min="11" max="11" width="5.625" style="29" customWidth="1"/>
    <col min="12" max="12" width="19.125" style="29" customWidth="1"/>
    <col min="13" max="13" width="10.125" style="29" customWidth="1"/>
    <col min="14" max="14" width="24.625" style="29" customWidth="1"/>
    <col min="15" max="15" width="16.125" style="29" bestFit="1" customWidth="1"/>
    <col min="16" max="16" width="18.625" style="29" customWidth="1"/>
    <col min="17" max="17" width="8.875" style="29"/>
    <col min="18" max="18" width="12.5" style="29" bestFit="1" customWidth="1"/>
    <col min="19" max="19" width="8.875" style="29" customWidth="1"/>
    <col min="20" max="21" width="8.875" style="29"/>
    <col min="22" max="22" width="12" style="29" customWidth="1"/>
    <col min="23" max="23" width="8.875" style="29"/>
    <col min="24" max="24" width="8.375" style="29" customWidth="1"/>
    <col min="25" max="36" width="8.875" style="29"/>
    <col min="37" max="37" width="12.625" style="29" bestFit="1" customWidth="1"/>
    <col min="38" max="16384" width="8.875" style="29"/>
  </cols>
  <sheetData>
    <row r="1" spans="1:38" ht="61.5" customHeight="1">
      <c r="B1" s="127" t="s">
        <v>66</v>
      </c>
      <c r="C1" s="127"/>
      <c r="D1" s="127"/>
      <c r="E1" s="30"/>
    </row>
    <row r="2" spans="1:38" ht="20.100000000000001" customHeight="1">
      <c r="B2" s="6" t="s">
        <v>11</v>
      </c>
      <c r="C2" s="7"/>
      <c r="D2" s="6" t="s">
        <v>15</v>
      </c>
      <c r="E2" s="7" t="s">
        <v>24</v>
      </c>
      <c r="V2" s="29" t="s">
        <v>64</v>
      </c>
      <c r="W2" s="94">
        <f>R6</f>
        <v>73.333333333333329</v>
      </c>
    </row>
    <row r="3" spans="1:38" ht="20.100000000000001" customHeight="1">
      <c r="B3" s="6" t="s">
        <v>12</v>
      </c>
      <c r="C3" s="8"/>
      <c r="D3" s="6" t="s">
        <v>13</v>
      </c>
      <c r="E3" s="9">
        <v>1</v>
      </c>
      <c r="V3" s="29" t="s">
        <v>65</v>
      </c>
      <c r="W3" s="29">
        <f>R7*R8</f>
        <v>21</v>
      </c>
    </row>
    <row r="4" spans="1:38" ht="20.100000000000001" customHeight="1">
      <c r="B4" s="6" t="s">
        <v>56</v>
      </c>
      <c r="C4" s="8"/>
      <c r="D4" s="31" t="s">
        <v>28</v>
      </c>
      <c r="E4" s="10">
        <v>4</v>
      </c>
    </row>
    <row r="5" spans="1:38" ht="18" customHeight="1">
      <c r="B5" s="11"/>
      <c r="C5" s="12"/>
      <c r="W5" s="95">
        <v>12</v>
      </c>
      <c r="X5" s="95">
        <v>16</v>
      </c>
      <c r="Y5" s="95">
        <v>20</v>
      </c>
      <c r="Z5" s="95"/>
    </row>
    <row r="6" spans="1:38" ht="20.25">
      <c r="B6" s="125" t="s">
        <v>7</v>
      </c>
      <c r="C6" s="125"/>
      <c r="D6" s="125"/>
      <c r="E6" s="125"/>
      <c r="F6" s="125"/>
      <c r="G6" s="125"/>
      <c r="H6" s="125"/>
      <c r="I6" s="125"/>
      <c r="K6" s="101" t="s">
        <v>8</v>
      </c>
      <c r="L6" s="101"/>
      <c r="M6" s="101"/>
      <c r="N6" s="101"/>
      <c r="O6" s="101"/>
      <c r="P6" s="101"/>
      <c r="Q6" s="46" t="s">
        <v>30</v>
      </c>
      <c r="R6" s="47">
        <f>IF(W9-W21=0,"0",(5*W19+1*W20)/((W9-W21)*5)*100)</f>
        <v>73.333333333333329</v>
      </c>
      <c r="U6" s="96">
        <v>100</v>
      </c>
      <c r="V6" s="91" t="s">
        <v>61</v>
      </c>
      <c r="W6" s="93"/>
      <c r="X6" s="93"/>
      <c r="Y6" s="93"/>
      <c r="Z6" s="93"/>
    </row>
    <row r="7" spans="1:38" s="19" customFormat="1" ht="20.25">
      <c r="B7" s="125"/>
      <c r="C7" s="125"/>
      <c r="D7" s="125"/>
      <c r="E7" s="125"/>
      <c r="F7" s="125"/>
      <c r="G7" s="125"/>
      <c r="H7" s="125"/>
      <c r="I7" s="125"/>
      <c r="K7" s="101"/>
      <c r="L7" s="101"/>
      <c r="M7" s="101"/>
      <c r="N7" s="101"/>
      <c r="O7" s="101"/>
      <c r="P7" s="101"/>
      <c r="Q7" s="76" t="s">
        <v>31</v>
      </c>
      <c r="R7" s="77">
        <f>W19+W20</f>
        <v>3</v>
      </c>
      <c r="U7" s="97">
        <v>80</v>
      </c>
      <c r="V7" s="90" t="s">
        <v>62</v>
      </c>
      <c r="W7" s="93"/>
      <c r="X7" s="93"/>
      <c r="Y7" s="93"/>
      <c r="Z7" s="120"/>
    </row>
    <row r="8" spans="1:38" s="19" customFormat="1" ht="22.5" customHeight="1">
      <c r="A8" s="122"/>
      <c r="B8" s="13" t="s">
        <v>0</v>
      </c>
      <c r="C8" s="14" t="s">
        <v>55</v>
      </c>
      <c r="D8" s="14" t="s">
        <v>4</v>
      </c>
      <c r="E8" s="14" t="s">
        <v>1</v>
      </c>
      <c r="F8" s="14" t="s">
        <v>2</v>
      </c>
      <c r="G8" s="14" t="s">
        <v>40</v>
      </c>
      <c r="H8" s="14" t="s">
        <v>44</v>
      </c>
      <c r="I8" s="15" t="s">
        <v>3</v>
      </c>
      <c r="K8" s="16" t="s">
        <v>0</v>
      </c>
      <c r="L8" s="17" t="s">
        <v>4</v>
      </c>
      <c r="M8" s="17" t="s">
        <v>2</v>
      </c>
      <c r="N8" s="17" t="s">
        <v>40</v>
      </c>
      <c r="O8" s="66" t="s">
        <v>45</v>
      </c>
      <c r="P8" s="18" t="s">
        <v>3</v>
      </c>
      <c r="Q8" s="79" t="s">
        <v>53</v>
      </c>
      <c r="R8" s="78">
        <f>IF(SUM(X29,X30,X31,X32)=0,"0",(X29*5+X30*4+X31*3+X32*2)/((X29+X30+X31+X32)*5)*10)</f>
        <v>7</v>
      </c>
      <c r="U8" s="97">
        <v>60</v>
      </c>
      <c r="V8" s="92" t="s">
        <v>63</v>
      </c>
      <c r="W8" s="93"/>
      <c r="X8" s="93"/>
      <c r="Y8" s="93"/>
      <c r="Z8" s="121"/>
      <c r="AK8" s="33">
        <v>1</v>
      </c>
      <c r="AL8" s="19" t="s">
        <v>16</v>
      </c>
    </row>
    <row r="9" spans="1:38" s="19" customFormat="1" ht="32.25" customHeight="1">
      <c r="A9" s="123"/>
      <c r="B9" s="19">
        <v>1</v>
      </c>
      <c r="C9" s="1">
        <v>4</v>
      </c>
      <c r="D9" s="80" t="s">
        <v>59</v>
      </c>
      <c r="E9" s="3" t="s">
        <v>60</v>
      </c>
      <c r="F9" s="3" t="s">
        <v>54</v>
      </c>
      <c r="G9" s="89"/>
      <c r="H9" s="67" t="s">
        <v>43</v>
      </c>
      <c r="I9" s="35"/>
      <c r="K9" s="20">
        <v>1</v>
      </c>
      <c r="L9" s="2" t="s">
        <v>67</v>
      </c>
      <c r="M9" s="2" t="s">
        <v>68</v>
      </c>
      <c r="N9" s="37"/>
      <c r="O9" s="69" t="s">
        <v>51</v>
      </c>
      <c r="P9" s="38"/>
      <c r="V9" s="32" t="s">
        <v>29</v>
      </c>
      <c r="W9" s="110">
        <f>COUNTA(F9:F43)+COUNTA(M9:M38)</f>
        <v>4</v>
      </c>
      <c r="X9" s="110"/>
      <c r="AK9" s="33">
        <v>2</v>
      </c>
      <c r="AL9" s="19" t="s">
        <v>17</v>
      </c>
    </row>
    <row r="10" spans="1:38" s="19" customFormat="1" ht="32.25" customHeight="1">
      <c r="A10" s="123"/>
      <c r="B10" s="19">
        <v>2</v>
      </c>
      <c r="C10" s="1">
        <v>4</v>
      </c>
      <c r="D10" s="81" t="s">
        <v>58</v>
      </c>
      <c r="E10" s="34" t="s">
        <v>60</v>
      </c>
      <c r="F10" s="1" t="s">
        <v>69</v>
      </c>
      <c r="G10" s="85"/>
      <c r="H10" s="67" t="s">
        <v>50</v>
      </c>
      <c r="I10" s="35"/>
      <c r="K10" s="20">
        <v>2</v>
      </c>
      <c r="L10" s="2"/>
      <c r="M10" s="2"/>
      <c r="N10" s="36"/>
      <c r="O10" s="69"/>
      <c r="P10" s="38"/>
      <c r="V10" s="39" t="s">
        <v>9</v>
      </c>
      <c r="W10" s="111">
        <f>COUNTA(F9:F43)</f>
        <v>3</v>
      </c>
      <c r="X10" s="111"/>
      <c r="AK10" s="33">
        <v>3</v>
      </c>
      <c r="AL10" s="19" t="s">
        <v>18</v>
      </c>
    </row>
    <row r="11" spans="1:38" s="19" customFormat="1" ht="32.25" customHeight="1">
      <c r="A11" s="123"/>
      <c r="B11" s="19">
        <v>3</v>
      </c>
      <c r="C11" s="21">
        <v>4</v>
      </c>
      <c r="D11" s="80" t="s">
        <v>57</v>
      </c>
      <c r="E11" s="3" t="s">
        <v>60</v>
      </c>
      <c r="F11" s="1" t="s">
        <v>54</v>
      </c>
      <c r="G11" s="86"/>
      <c r="H11" s="67" t="s">
        <v>52</v>
      </c>
      <c r="I11" s="35"/>
      <c r="K11" s="20">
        <v>3</v>
      </c>
      <c r="L11" s="22"/>
      <c r="M11" s="2"/>
      <c r="N11" s="37"/>
      <c r="O11" s="69"/>
      <c r="P11" s="38"/>
      <c r="V11" s="40" t="s">
        <v>10</v>
      </c>
      <c r="W11" s="113">
        <f>COUNTA(M9:M38)</f>
        <v>1</v>
      </c>
      <c r="X11" s="113"/>
      <c r="AK11" s="33">
        <v>4</v>
      </c>
      <c r="AL11" s="19" t="s">
        <v>19</v>
      </c>
    </row>
    <row r="12" spans="1:38" s="19" customFormat="1" ht="32.25" customHeight="1">
      <c r="A12" s="123"/>
      <c r="B12" s="19">
        <v>4</v>
      </c>
      <c r="C12" s="21"/>
      <c r="D12" s="80"/>
      <c r="E12" s="34"/>
      <c r="F12" s="1"/>
      <c r="G12" s="86"/>
      <c r="H12" s="67"/>
      <c r="I12" s="35"/>
      <c r="K12" s="20">
        <v>4</v>
      </c>
      <c r="L12" s="22"/>
      <c r="M12" s="2"/>
      <c r="N12" s="37"/>
      <c r="O12" s="69"/>
      <c r="P12" s="38"/>
      <c r="AK12" s="33">
        <v>5</v>
      </c>
      <c r="AL12" s="19" t="s">
        <v>20</v>
      </c>
    </row>
    <row r="13" spans="1:38" s="19" customFormat="1" ht="32.25" customHeight="1">
      <c r="A13" s="123"/>
      <c r="B13" s="19">
        <v>5</v>
      </c>
      <c r="C13" s="21"/>
      <c r="D13" s="80"/>
      <c r="E13" s="34"/>
      <c r="F13" s="1"/>
      <c r="G13" s="86"/>
      <c r="H13" s="67"/>
      <c r="I13" s="35"/>
      <c r="K13" s="20">
        <v>5</v>
      </c>
      <c r="L13" s="22"/>
      <c r="M13" s="2"/>
      <c r="N13" s="37"/>
      <c r="O13" s="69"/>
      <c r="P13" s="38"/>
      <c r="AK13" s="33">
        <v>6</v>
      </c>
      <c r="AL13" s="19" t="s">
        <v>21</v>
      </c>
    </row>
    <row r="14" spans="1:38" s="19" customFormat="1" ht="32.25" customHeight="1">
      <c r="A14" s="123"/>
      <c r="B14" s="19">
        <v>6</v>
      </c>
      <c r="C14" s="21"/>
      <c r="D14" s="82"/>
      <c r="E14" s="34"/>
      <c r="F14" s="1"/>
      <c r="G14" s="86"/>
      <c r="H14" s="67"/>
      <c r="I14" s="35"/>
      <c r="K14" s="20">
        <v>6</v>
      </c>
      <c r="L14" s="22"/>
      <c r="M14" s="2"/>
      <c r="N14" s="37"/>
      <c r="O14" s="69"/>
      <c r="P14" s="38"/>
      <c r="AK14" s="33">
        <v>7</v>
      </c>
      <c r="AL14" s="19" t="s">
        <v>22</v>
      </c>
    </row>
    <row r="15" spans="1:38" s="19" customFormat="1" ht="32.25" customHeight="1">
      <c r="A15" s="123"/>
      <c r="B15" s="19">
        <v>7</v>
      </c>
      <c r="C15" s="21"/>
      <c r="D15" s="82"/>
      <c r="E15" s="34"/>
      <c r="F15" s="1"/>
      <c r="G15" s="86"/>
      <c r="H15" s="67"/>
      <c r="I15" s="35"/>
      <c r="K15" s="20">
        <v>7</v>
      </c>
      <c r="L15" s="22"/>
      <c r="M15" s="2"/>
      <c r="N15" s="37"/>
      <c r="O15" s="69"/>
      <c r="P15" s="38"/>
      <c r="AK15" s="33">
        <v>8</v>
      </c>
      <c r="AL15" s="19" t="s">
        <v>23</v>
      </c>
    </row>
    <row r="16" spans="1:38" s="19" customFormat="1" ht="32.25" customHeight="1">
      <c r="A16" s="123"/>
      <c r="B16" s="19">
        <v>8</v>
      </c>
      <c r="C16" s="21"/>
      <c r="D16" s="82"/>
      <c r="E16" s="34"/>
      <c r="F16" s="1"/>
      <c r="G16" s="86"/>
      <c r="H16" s="67"/>
      <c r="I16" s="35"/>
      <c r="K16" s="20">
        <v>8</v>
      </c>
      <c r="L16" s="22"/>
      <c r="M16" s="2"/>
      <c r="N16" s="37"/>
      <c r="O16" s="69"/>
      <c r="P16" s="38"/>
      <c r="AK16" s="33">
        <v>9</v>
      </c>
      <c r="AL16" s="19" t="s">
        <v>24</v>
      </c>
    </row>
    <row r="17" spans="1:38" s="19" customFormat="1" ht="32.25" customHeight="1">
      <c r="A17" s="123"/>
      <c r="B17" s="19">
        <v>9</v>
      </c>
      <c r="C17" s="21"/>
      <c r="D17" s="82"/>
      <c r="E17" s="34"/>
      <c r="F17" s="1"/>
      <c r="G17" s="86"/>
      <c r="H17" s="67"/>
      <c r="I17" s="35"/>
      <c r="K17" s="20">
        <v>9</v>
      </c>
      <c r="L17" s="22"/>
      <c r="M17" s="2"/>
      <c r="N17" s="37"/>
      <c r="O17" s="69"/>
      <c r="P17" s="38"/>
      <c r="AK17" s="33">
        <v>10</v>
      </c>
      <c r="AL17" s="19" t="s">
        <v>25</v>
      </c>
    </row>
    <row r="18" spans="1:38" s="19" customFormat="1" ht="32.25" customHeight="1">
      <c r="A18" s="123"/>
      <c r="B18" s="19">
        <v>10</v>
      </c>
      <c r="C18" s="21"/>
      <c r="D18" s="82"/>
      <c r="E18" s="34"/>
      <c r="F18" s="1"/>
      <c r="G18" s="86"/>
      <c r="H18" s="67"/>
      <c r="I18" s="35"/>
      <c r="K18" s="20">
        <v>10</v>
      </c>
      <c r="L18" s="22"/>
      <c r="M18" s="2"/>
      <c r="N18" s="37"/>
      <c r="O18" s="69"/>
      <c r="P18" s="38"/>
      <c r="AK18" s="33">
        <v>11</v>
      </c>
      <c r="AL18" s="19" t="s">
        <v>26</v>
      </c>
    </row>
    <row r="19" spans="1:38" s="19" customFormat="1" ht="32.25" customHeight="1">
      <c r="A19" s="123"/>
      <c r="B19" s="19">
        <v>11</v>
      </c>
      <c r="C19" s="21"/>
      <c r="D19" s="82"/>
      <c r="E19" s="34"/>
      <c r="F19" s="1"/>
      <c r="G19" s="86"/>
      <c r="H19" s="67"/>
      <c r="I19" s="35"/>
      <c r="K19" s="20">
        <v>11</v>
      </c>
      <c r="L19" s="22"/>
      <c r="M19" s="2"/>
      <c r="N19" s="37"/>
      <c r="O19" s="69"/>
      <c r="P19" s="38"/>
      <c r="V19" s="41" t="s">
        <v>5</v>
      </c>
      <c r="W19" s="23">
        <f>COUNTIF(F9:F43,"完成")+COUNTIF(M9:M38,"完成")</f>
        <v>2</v>
      </c>
      <c r="X19" s="108">
        <f>W20+W19</f>
        <v>3</v>
      </c>
      <c r="AK19" s="33">
        <v>12</v>
      </c>
      <c r="AL19" s="19" t="s">
        <v>27</v>
      </c>
    </row>
    <row r="20" spans="1:38" s="19" customFormat="1" ht="32.25" customHeight="1">
      <c r="A20" s="123"/>
      <c r="B20" s="19">
        <v>12</v>
      </c>
      <c r="C20" s="21"/>
      <c r="D20" s="82"/>
      <c r="E20" s="34"/>
      <c r="F20" s="1"/>
      <c r="G20" s="86"/>
      <c r="H20" s="67"/>
      <c r="I20" s="35"/>
      <c r="K20" s="20">
        <v>12</v>
      </c>
      <c r="L20" s="22"/>
      <c r="M20" s="2"/>
      <c r="N20" s="37"/>
      <c r="O20" s="69"/>
      <c r="P20" s="38"/>
      <c r="V20" s="42" t="s">
        <v>6</v>
      </c>
      <c r="W20" s="24">
        <f>COUNTIF($F$9:$F$43,"未完成")+COUNTIF($M$9:$M$38,"未完成")</f>
        <v>1</v>
      </c>
      <c r="X20" s="109"/>
      <c r="AK20" s="33">
        <v>13</v>
      </c>
    </row>
    <row r="21" spans="1:38" s="19" customFormat="1" ht="32.25" customHeight="1">
      <c r="A21" s="123"/>
      <c r="B21" s="19">
        <v>13</v>
      </c>
      <c r="C21" s="21"/>
      <c r="D21" s="82"/>
      <c r="E21" s="34"/>
      <c r="F21" s="1"/>
      <c r="G21" s="86"/>
      <c r="H21" s="67"/>
      <c r="I21" s="35"/>
      <c r="K21" s="20">
        <v>13</v>
      </c>
      <c r="L21" s="22"/>
      <c r="M21" s="2"/>
      <c r="N21" s="37"/>
      <c r="O21" s="69"/>
      <c r="P21" s="38"/>
      <c r="V21" s="43" t="s">
        <v>14</v>
      </c>
      <c r="W21" s="112">
        <f>COUNTIF($F$9:$F$43,"无需完成")+COUNTIF($M$9:$M$38,"无需完成")</f>
        <v>1</v>
      </c>
      <c r="X21" s="112"/>
      <c r="AK21" s="33">
        <v>14</v>
      </c>
    </row>
    <row r="22" spans="1:38" s="19" customFormat="1" ht="32.25" customHeight="1">
      <c r="A22" s="123"/>
      <c r="B22" s="19">
        <v>14</v>
      </c>
      <c r="C22" s="21"/>
      <c r="D22" s="82"/>
      <c r="E22" s="34"/>
      <c r="F22" s="1"/>
      <c r="G22" s="86"/>
      <c r="H22" s="67"/>
      <c r="I22" s="35"/>
      <c r="K22" s="20">
        <v>14</v>
      </c>
      <c r="L22" s="22"/>
      <c r="M22" s="2"/>
      <c r="N22" s="37"/>
      <c r="O22" s="69"/>
      <c r="P22" s="38"/>
      <c r="AK22" s="33">
        <v>15</v>
      </c>
    </row>
    <row r="23" spans="1:38" s="19" customFormat="1" ht="32.25" customHeight="1">
      <c r="A23" s="123"/>
      <c r="B23" s="19">
        <v>15</v>
      </c>
      <c r="C23" s="21"/>
      <c r="D23" s="82"/>
      <c r="E23" s="34"/>
      <c r="F23" s="1"/>
      <c r="G23" s="86"/>
      <c r="H23" s="67"/>
      <c r="I23" s="35"/>
      <c r="K23" s="20">
        <v>15</v>
      </c>
      <c r="L23" s="22"/>
      <c r="M23" s="2"/>
      <c r="N23" s="37"/>
      <c r="O23" s="69"/>
      <c r="P23" s="38"/>
      <c r="AK23" s="33">
        <v>16</v>
      </c>
    </row>
    <row r="24" spans="1:38" s="19" customFormat="1" ht="32.25" customHeight="1">
      <c r="A24" s="123"/>
      <c r="B24" s="19">
        <v>16</v>
      </c>
      <c r="C24" s="21"/>
      <c r="D24" s="82"/>
      <c r="E24" s="34"/>
      <c r="F24" s="1"/>
      <c r="G24" s="86"/>
      <c r="H24" s="67"/>
      <c r="I24" s="35"/>
      <c r="K24" s="20">
        <v>16</v>
      </c>
      <c r="L24" s="22"/>
      <c r="M24" s="2"/>
      <c r="N24" s="37"/>
      <c r="O24" s="69"/>
      <c r="P24" s="38"/>
      <c r="AK24" s="33">
        <v>17</v>
      </c>
    </row>
    <row r="25" spans="1:38" s="19" customFormat="1" ht="32.25" customHeight="1">
      <c r="A25" s="123"/>
      <c r="B25" s="19">
        <v>17</v>
      </c>
      <c r="C25" s="21"/>
      <c r="D25" s="82"/>
      <c r="E25" s="34"/>
      <c r="F25" s="1"/>
      <c r="G25" s="86"/>
      <c r="H25" s="67"/>
      <c r="I25" s="35"/>
      <c r="K25" s="20">
        <v>17</v>
      </c>
      <c r="L25" s="22"/>
      <c r="M25" s="2"/>
      <c r="N25" s="37"/>
      <c r="O25" s="69"/>
      <c r="P25" s="38"/>
      <c r="AK25" s="33">
        <v>18</v>
      </c>
    </row>
    <row r="26" spans="1:38" s="19" customFormat="1" ht="32.25" customHeight="1">
      <c r="A26" s="123"/>
      <c r="B26" s="19">
        <v>18</v>
      </c>
      <c r="C26" s="21"/>
      <c r="D26" s="82"/>
      <c r="E26" s="34"/>
      <c r="F26" s="1"/>
      <c r="G26" s="86"/>
      <c r="H26" s="67"/>
      <c r="I26" s="35"/>
      <c r="K26" s="20">
        <v>18</v>
      </c>
      <c r="L26" s="22"/>
      <c r="M26" s="2"/>
      <c r="N26" s="37"/>
      <c r="O26" s="69"/>
      <c r="P26" s="38"/>
      <c r="AK26" s="33">
        <v>19</v>
      </c>
    </row>
    <row r="27" spans="1:38" s="19" customFormat="1" ht="32.25" customHeight="1">
      <c r="A27" s="123"/>
      <c r="B27" s="19">
        <v>19</v>
      </c>
      <c r="C27" s="21"/>
      <c r="D27" s="82"/>
      <c r="E27" s="34"/>
      <c r="F27" s="1"/>
      <c r="G27" s="86"/>
      <c r="H27" s="67"/>
      <c r="I27" s="35"/>
      <c r="K27" s="20">
        <v>19</v>
      </c>
      <c r="L27" s="22"/>
      <c r="M27" s="2"/>
      <c r="N27" s="37"/>
      <c r="O27" s="69"/>
      <c r="P27" s="38"/>
      <c r="AK27" s="33">
        <v>20</v>
      </c>
    </row>
    <row r="28" spans="1:38" s="19" customFormat="1" ht="32.25" customHeight="1">
      <c r="A28" s="124"/>
      <c r="B28" s="25">
        <v>20</v>
      </c>
      <c r="C28" s="21"/>
      <c r="D28" s="82"/>
      <c r="E28" s="34"/>
      <c r="F28" s="1"/>
      <c r="G28" s="86"/>
      <c r="H28" s="67"/>
      <c r="I28" s="35"/>
      <c r="K28" s="20">
        <v>20</v>
      </c>
      <c r="L28" s="53"/>
      <c r="M28" s="54"/>
      <c r="N28" s="55"/>
      <c r="O28" s="69"/>
      <c r="P28" s="56"/>
      <c r="AK28" s="33">
        <v>21</v>
      </c>
    </row>
    <row r="29" spans="1:38" s="19" customFormat="1" ht="32.25" customHeight="1">
      <c r="B29" s="25">
        <v>21</v>
      </c>
      <c r="C29" s="21"/>
      <c r="D29" s="82"/>
      <c r="E29" s="34"/>
      <c r="F29" s="1"/>
      <c r="G29" s="86"/>
      <c r="H29" s="67"/>
      <c r="I29" s="35"/>
      <c r="K29" s="20">
        <v>21</v>
      </c>
      <c r="L29" s="53"/>
      <c r="M29" s="54"/>
      <c r="N29" s="55"/>
      <c r="O29" s="69"/>
      <c r="P29" s="56"/>
      <c r="V29" s="126" t="s">
        <v>49</v>
      </c>
      <c r="W29" s="126"/>
      <c r="X29" s="71">
        <f>COUNTIF(H9:H43,"紧急+重要")+COUNTIF(O9:O38,"紧急+重要")</f>
        <v>1</v>
      </c>
      <c r="Y29" s="75" t="s">
        <v>52</v>
      </c>
      <c r="Z29" s="75">
        <f>X29</f>
        <v>1</v>
      </c>
      <c r="AK29" s="33">
        <v>22</v>
      </c>
    </row>
    <row r="30" spans="1:38" s="19" customFormat="1" ht="32.25" customHeight="1">
      <c r="B30" s="25">
        <v>22</v>
      </c>
      <c r="C30" s="21"/>
      <c r="D30" s="82"/>
      <c r="E30" s="34"/>
      <c r="F30" s="1"/>
      <c r="G30" s="86"/>
      <c r="H30" s="67"/>
      <c r="I30" s="35"/>
      <c r="K30" s="20">
        <v>22</v>
      </c>
      <c r="L30" s="53"/>
      <c r="M30" s="54"/>
      <c r="N30" s="55"/>
      <c r="O30" s="69"/>
      <c r="P30" s="56"/>
      <c r="V30" s="114" t="s">
        <v>46</v>
      </c>
      <c r="W30" s="114"/>
      <c r="X30" s="72">
        <f>COUNTIF(H9:H43,"紧急+不重要")+COUNTIF(O9:O38,"紧急+不重要")</f>
        <v>1</v>
      </c>
      <c r="Y30" s="75" t="s">
        <v>51</v>
      </c>
      <c r="Z30" s="75">
        <f>X30</f>
        <v>1</v>
      </c>
      <c r="AK30" s="33">
        <v>23</v>
      </c>
    </row>
    <row r="31" spans="1:38" s="19" customFormat="1" ht="32.25" customHeight="1">
      <c r="B31" s="25">
        <v>23</v>
      </c>
      <c r="C31" s="21"/>
      <c r="D31" s="82"/>
      <c r="E31" s="34"/>
      <c r="F31" s="1"/>
      <c r="G31" s="86"/>
      <c r="H31" s="67"/>
      <c r="I31" s="35"/>
      <c r="K31" s="20">
        <v>23</v>
      </c>
      <c r="L31" s="53"/>
      <c r="M31" s="54"/>
      <c r="N31" s="55"/>
      <c r="O31" s="69"/>
      <c r="P31" s="56"/>
      <c r="V31" s="115" t="s">
        <v>47</v>
      </c>
      <c r="W31" s="115"/>
      <c r="X31" s="73">
        <f>COUNTIF(H9:H43,"重要+不紧急")+COUNTIF(O9:O38,"重要+不紧急")</f>
        <v>1</v>
      </c>
      <c r="Y31" s="75" t="s">
        <v>50</v>
      </c>
      <c r="Z31" s="75">
        <f>X31</f>
        <v>1</v>
      </c>
      <c r="AK31" s="33">
        <v>24</v>
      </c>
    </row>
    <row r="32" spans="1:38" s="19" customFormat="1" ht="32.25" customHeight="1">
      <c r="B32" s="25">
        <v>24</v>
      </c>
      <c r="C32" s="21"/>
      <c r="D32" s="82"/>
      <c r="E32" s="34"/>
      <c r="F32" s="1"/>
      <c r="G32" s="86"/>
      <c r="H32" s="67"/>
      <c r="I32" s="35"/>
      <c r="K32" s="20">
        <v>24</v>
      </c>
      <c r="L32" s="53"/>
      <c r="M32" s="54"/>
      <c r="N32" s="55"/>
      <c r="O32" s="69"/>
      <c r="P32" s="56"/>
      <c r="V32" s="116" t="s">
        <v>48</v>
      </c>
      <c r="W32" s="116"/>
      <c r="X32" s="74">
        <f>COUNTIF(H9:H43,"不重要+不紧急")+COUNTIF(O9:O38,"不重要+不紧急")</f>
        <v>1</v>
      </c>
      <c r="Y32" s="75" t="s">
        <v>43</v>
      </c>
      <c r="Z32" s="75">
        <f>X32</f>
        <v>1</v>
      </c>
      <c r="AK32" s="33">
        <v>25</v>
      </c>
    </row>
    <row r="33" spans="2:37" s="48" customFormat="1" ht="32.25" customHeight="1">
      <c r="B33" s="25">
        <v>25</v>
      </c>
      <c r="C33" s="49"/>
      <c r="D33" s="83"/>
      <c r="E33" s="50"/>
      <c r="F33" s="51"/>
      <c r="G33" s="87"/>
      <c r="H33" s="67"/>
      <c r="I33" s="52"/>
      <c r="K33" s="20">
        <v>25</v>
      </c>
      <c r="L33" s="53"/>
      <c r="M33" s="54"/>
      <c r="N33" s="55"/>
      <c r="O33" s="69"/>
      <c r="P33" s="56"/>
      <c r="AK33" s="33"/>
    </row>
    <row r="34" spans="2:37" s="48" customFormat="1" ht="32.25" customHeight="1">
      <c r="B34" s="25">
        <v>26</v>
      </c>
      <c r="C34" s="49"/>
      <c r="D34" s="83"/>
      <c r="E34" s="50"/>
      <c r="F34" s="51"/>
      <c r="G34" s="87"/>
      <c r="H34" s="67"/>
      <c r="I34" s="52"/>
      <c r="K34" s="20">
        <v>26</v>
      </c>
      <c r="L34" s="53"/>
      <c r="M34" s="54"/>
      <c r="N34" s="55"/>
      <c r="O34" s="69"/>
      <c r="P34" s="56"/>
      <c r="AK34" s="33"/>
    </row>
    <row r="35" spans="2:37" s="48" customFormat="1" ht="32.25" customHeight="1">
      <c r="B35" s="25">
        <v>27</v>
      </c>
      <c r="C35" s="49"/>
      <c r="D35" s="83"/>
      <c r="E35" s="50"/>
      <c r="F35" s="51"/>
      <c r="G35" s="87"/>
      <c r="H35" s="67"/>
      <c r="I35" s="52"/>
      <c r="K35" s="20">
        <v>27</v>
      </c>
      <c r="L35" s="53"/>
      <c r="M35" s="54"/>
      <c r="N35" s="55"/>
      <c r="O35" s="69"/>
      <c r="P35" s="56"/>
      <c r="AK35" s="33"/>
    </row>
    <row r="36" spans="2:37" s="48" customFormat="1" ht="32.25" customHeight="1">
      <c r="B36" s="25">
        <v>28</v>
      </c>
      <c r="C36" s="49"/>
      <c r="D36" s="83"/>
      <c r="E36" s="50"/>
      <c r="F36" s="51"/>
      <c r="G36" s="87"/>
      <c r="H36" s="67"/>
      <c r="I36" s="52"/>
      <c r="K36" s="20">
        <v>28</v>
      </c>
      <c r="L36" s="53"/>
      <c r="M36" s="54"/>
      <c r="N36" s="55"/>
      <c r="O36" s="69"/>
      <c r="P36" s="56"/>
      <c r="AK36" s="33"/>
    </row>
    <row r="37" spans="2:37" s="48" customFormat="1" ht="32.25" customHeight="1">
      <c r="B37" s="25">
        <v>29</v>
      </c>
      <c r="C37" s="49"/>
      <c r="D37" s="83"/>
      <c r="E37" s="50"/>
      <c r="F37" s="51"/>
      <c r="G37" s="87"/>
      <c r="H37" s="67"/>
      <c r="I37" s="52"/>
      <c r="K37" s="20">
        <v>29</v>
      </c>
      <c r="L37" s="53"/>
      <c r="M37" s="54"/>
      <c r="N37" s="55"/>
      <c r="O37" s="69"/>
      <c r="P37" s="56"/>
      <c r="AK37" s="33"/>
    </row>
    <row r="38" spans="2:37" s="48" customFormat="1" ht="32.25" customHeight="1" thickBot="1">
      <c r="B38" s="25">
        <v>30</v>
      </c>
      <c r="C38" s="49"/>
      <c r="D38" s="83"/>
      <c r="E38" s="50"/>
      <c r="F38" s="51"/>
      <c r="G38" s="87"/>
      <c r="H38" s="67"/>
      <c r="I38" s="52"/>
      <c r="K38" s="57">
        <v>30</v>
      </c>
      <c r="L38" s="58"/>
      <c r="M38" s="59"/>
      <c r="N38" s="60"/>
      <c r="O38" s="70"/>
      <c r="P38" s="61"/>
      <c r="AK38" s="33"/>
    </row>
    <row r="39" spans="2:37" s="48" customFormat="1" ht="32.25" customHeight="1" thickTop="1" thickBot="1">
      <c r="B39" s="25">
        <v>31</v>
      </c>
      <c r="C39" s="49"/>
      <c r="D39" s="83"/>
      <c r="E39" s="50"/>
      <c r="F39" s="51"/>
      <c r="G39" s="87"/>
      <c r="H39" s="67"/>
      <c r="I39" s="52"/>
      <c r="O39" s="65"/>
      <c r="AK39" s="33"/>
    </row>
    <row r="40" spans="2:37" s="48" customFormat="1" ht="32.25" customHeight="1" thickTop="1">
      <c r="B40" s="25">
        <v>32</v>
      </c>
      <c r="C40" s="49"/>
      <c r="D40" s="83"/>
      <c r="E40" s="50"/>
      <c r="F40" s="51"/>
      <c r="G40" s="87"/>
      <c r="H40" s="67"/>
      <c r="I40" s="52"/>
      <c r="K40" s="117" t="s">
        <v>32</v>
      </c>
      <c r="L40" s="118"/>
      <c r="M40" s="118"/>
      <c r="N40" s="118"/>
      <c r="O40" s="118"/>
      <c r="P40" s="119"/>
      <c r="AK40" s="33"/>
    </row>
    <row r="41" spans="2:37" s="48" customFormat="1" ht="32.25" customHeight="1">
      <c r="B41" s="25">
        <v>33</v>
      </c>
      <c r="C41" s="49"/>
      <c r="D41" s="83"/>
      <c r="E41" s="50"/>
      <c r="F41" s="51"/>
      <c r="G41" s="87"/>
      <c r="H41" s="67"/>
      <c r="I41" s="52"/>
      <c r="K41" s="62">
        <v>1</v>
      </c>
      <c r="L41" s="102" t="s">
        <v>36</v>
      </c>
      <c r="M41" s="103"/>
      <c r="N41" s="103"/>
      <c r="O41" s="103"/>
      <c r="P41" s="104"/>
      <c r="AK41" s="33"/>
    </row>
    <row r="42" spans="2:37" s="48" customFormat="1" ht="32.25" customHeight="1">
      <c r="B42" s="25">
        <v>34</v>
      </c>
      <c r="C42" s="49"/>
      <c r="D42" s="83"/>
      <c r="E42" s="50"/>
      <c r="F42" s="51"/>
      <c r="G42" s="87"/>
      <c r="H42" s="67"/>
      <c r="I42" s="52"/>
      <c r="K42" s="62">
        <v>2</v>
      </c>
      <c r="L42" s="102" t="s">
        <v>37</v>
      </c>
      <c r="M42" s="103"/>
      <c r="N42" s="103"/>
      <c r="O42" s="103"/>
      <c r="P42" s="104"/>
      <c r="AK42" s="33"/>
    </row>
    <row r="43" spans="2:37" s="19" customFormat="1" ht="32.25" customHeight="1" thickBot="1">
      <c r="B43" s="26">
        <v>35</v>
      </c>
      <c r="C43" s="27"/>
      <c r="D43" s="84"/>
      <c r="E43" s="44"/>
      <c r="F43" s="4"/>
      <c r="G43" s="88"/>
      <c r="H43" s="68"/>
      <c r="I43" s="45"/>
      <c r="K43" s="62">
        <v>3</v>
      </c>
      <c r="L43" s="102" t="s">
        <v>33</v>
      </c>
      <c r="M43" s="103"/>
      <c r="N43" s="103"/>
      <c r="O43" s="103"/>
      <c r="P43" s="104"/>
      <c r="AK43" s="33">
        <v>26</v>
      </c>
    </row>
    <row r="44" spans="2:37" s="19" customFormat="1" ht="36.75" customHeight="1" thickTop="1">
      <c r="C44" s="28"/>
      <c r="D44" s="28"/>
      <c r="F44" s="28"/>
      <c r="K44" s="62">
        <v>4</v>
      </c>
      <c r="L44" s="102" t="s">
        <v>34</v>
      </c>
      <c r="M44" s="103"/>
      <c r="N44" s="103"/>
      <c r="O44" s="103"/>
      <c r="P44" s="104"/>
      <c r="AK44" s="33">
        <v>27</v>
      </c>
    </row>
    <row r="45" spans="2:37" s="19" customFormat="1" ht="36.75" customHeight="1">
      <c r="C45" s="28"/>
      <c r="D45" s="28"/>
      <c r="F45" s="28"/>
      <c r="K45" s="62">
        <v>5</v>
      </c>
      <c r="L45" s="102" t="s">
        <v>42</v>
      </c>
      <c r="M45" s="103"/>
      <c r="N45" s="103"/>
      <c r="O45" s="103"/>
      <c r="P45" s="104"/>
      <c r="AK45" s="33">
        <v>28</v>
      </c>
    </row>
    <row r="46" spans="2:37" ht="36.75" customHeight="1">
      <c r="K46" s="62">
        <v>6</v>
      </c>
      <c r="L46" s="102" t="s">
        <v>35</v>
      </c>
      <c r="M46" s="103"/>
      <c r="N46" s="103"/>
      <c r="O46" s="103"/>
      <c r="P46" s="104"/>
      <c r="AK46" s="33">
        <v>29</v>
      </c>
    </row>
    <row r="47" spans="2:37" ht="36.75" customHeight="1">
      <c r="K47" s="62">
        <v>7</v>
      </c>
      <c r="L47" s="102" t="s">
        <v>38</v>
      </c>
      <c r="M47" s="103"/>
      <c r="N47" s="103"/>
      <c r="O47" s="103"/>
      <c r="P47" s="104"/>
      <c r="AK47" s="33">
        <v>30</v>
      </c>
    </row>
    <row r="48" spans="2:37" ht="36.75" customHeight="1">
      <c r="K48" s="63">
        <v>8</v>
      </c>
      <c r="L48" s="105" t="s">
        <v>41</v>
      </c>
      <c r="M48" s="106"/>
      <c r="N48" s="106"/>
      <c r="O48" s="106"/>
      <c r="P48" s="107"/>
      <c r="AK48" s="33">
        <v>31</v>
      </c>
    </row>
    <row r="49" spans="11:16" ht="36.75" customHeight="1" thickBot="1">
      <c r="K49" s="64">
        <v>9</v>
      </c>
      <c r="L49" s="98" t="s">
        <v>39</v>
      </c>
      <c r="M49" s="99"/>
      <c r="N49" s="99"/>
      <c r="O49" s="99"/>
      <c r="P49" s="100"/>
    </row>
    <row r="50" spans="11:16" ht="36.75" customHeight="1" thickTop="1"/>
    <row r="51" spans="11:16" ht="36.75" customHeight="1">
      <c r="K51" s="48"/>
      <c r="L51" s="48"/>
      <c r="M51" s="48"/>
      <c r="N51" s="48"/>
      <c r="O51" s="65"/>
      <c r="P51" s="48"/>
    </row>
    <row r="52" spans="11:16" ht="36.75" customHeight="1">
      <c r="K52" s="48"/>
      <c r="L52" s="48"/>
      <c r="M52" s="48"/>
      <c r="N52" s="48"/>
      <c r="O52" s="65"/>
      <c r="P52" s="48"/>
    </row>
    <row r="53" spans="11:16" ht="36.75" customHeight="1">
      <c r="K53" s="19"/>
      <c r="L53" s="19"/>
      <c r="M53" s="19"/>
      <c r="N53" s="19"/>
      <c r="O53" s="65"/>
      <c r="P53" s="19"/>
    </row>
    <row r="54" spans="11:16" ht="36.75" customHeight="1">
      <c r="K54" s="19"/>
      <c r="L54" s="19"/>
      <c r="M54" s="19"/>
      <c r="N54" s="19"/>
      <c r="O54" s="65"/>
      <c r="P54" s="19"/>
    </row>
    <row r="55" spans="11:16" ht="36.75" customHeight="1">
      <c r="K55" s="19"/>
      <c r="L55" s="19"/>
      <c r="M55" s="19"/>
      <c r="N55" s="19"/>
      <c r="O55" s="65"/>
      <c r="P55" s="19"/>
    </row>
  </sheetData>
  <mergeCells count="24">
    <mergeCell ref="B1:D1"/>
    <mergeCell ref="L43:P43"/>
    <mergeCell ref="Z7:Z8"/>
    <mergeCell ref="L41:P41"/>
    <mergeCell ref="L42:P42"/>
    <mergeCell ref="A8:A28"/>
    <mergeCell ref="B6:I7"/>
    <mergeCell ref="V29:W29"/>
    <mergeCell ref="L49:P49"/>
    <mergeCell ref="K6:P7"/>
    <mergeCell ref="L47:P47"/>
    <mergeCell ref="L48:P48"/>
    <mergeCell ref="X19:X20"/>
    <mergeCell ref="W9:X9"/>
    <mergeCell ref="W10:X10"/>
    <mergeCell ref="W21:X21"/>
    <mergeCell ref="W11:X11"/>
    <mergeCell ref="V30:W30"/>
    <mergeCell ref="V31:W31"/>
    <mergeCell ref="V32:W32"/>
    <mergeCell ref="L44:P44"/>
    <mergeCell ref="L45:P45"/>
    <mergeCell ref="L46:P46"/>
    <mergeCell ref="K40:P40"/>
  </mergeCells>
  <phoneticPr fontId="5" type="noConversion"/>
  <conditionalFormatting sqref="M9:M38">
    <cfRule type="expression" dxfId="49" priority="23">
      <formula>M9="无需完成"</formula>
    </cfRule>
    <cfRule type="expression" dxfId="48" priority="24">
      <formula>M9="未完成"</formula>
    </cfRule>
    <cfRule type="expression" dxfId="47" priority="43">
      <formula>M9="完成"</formula>
    </cfRule>
  </conditionalFormatting>
  <conditionalFormatting sqref="M10">
    <cfRule type="expression" dxfId="46" priority="44">
      <formula>#REF!</formula>
    </cfRule>
  </conditionalFormatting>
  <conditionalFormatting sqref="M11">
    <cfRule type="expression" dxfId="45" priority="45">
      <formula>#REF!</formula>
    </cfRule>
  </conditionalFormatting>
  <conditionalFormatting sqref="M12">
    <cfRule type="expression" dxfId="44" priority="46">
      <formula>#REF!</formula>
    </cfRule>
  </conditionalFormatting>
  <conditionalFormatting sqref="M13">
    <cfRule type="expression" dxfId="43" priority="47">
      <formula>#REF!</formula>
    </cfRule>
  </conditionalFormatting>
  <conditionalFormatting sqref="M14">
    <cfRule type="expression" dxfId="42" priority="48">
      <formula>#REF!</formula>
    </cfRule>
  </conditionalFormatting>
  <conditionalFormatting sqref="M15">
    <cfRule type="expression" dxfId="41" priority="49">
      <formula>#REF!</formula>
    </cfRule>
  </conditionalFormatting>
  <conditionalFormatting sqref="M16">
    <cfRule type="expression" dxfId="40" priority="50">
      <formula>#REF!</formula>
    </cfRule>
  </conditionalFormatting>
  <conditionalFormatting sqref="F9">
    <cfRule type="expression" dxfId="39" priority="40">
      <formula>F9="无需完成"</formula>
    </cfRule>
    <cfRule type="expression" dxfId="38" priority="41">
      <formula>F9="未完成"</formula>
    </cfRule>
    <cfRule type="expression" dxfId="37" priority="42">
      <formula>F9="完成"</formula>
    </cfRule>
  </conditionalFormatting>
  <conditionalFormatting sqref="F10">
    <cfRule type="expression" dxfId="36" priority="37">
      <formula>F10="完成"</formula>
    </cfRule>
    <cfRule type="expression" dxfId="35" priority="38">
      <formula>F10="未完成"</formula>
    </cfRule>
    <cfRule type="expression" dxfId="34" priority="39">
      <formula>F10="无需完成"</formula>
    </cfRule>
  </conditionalFormatting>
  <conditionalFormatting sqref="F11">
    <cfRule type="expression" dxfId="33" priority="34">
      <formula>F11="完成"</formula>
    </cfRule>
    <cfRule type="expression" dxfId="32" priority="35">
      <formula>F11="未完成"</formula>
    </cfRule>
    <cfRule type="expression" dxfId="31" priority="36">
      <formula>F11="无需完成"</formula>
    </cfRule>
  </conditionalFormatting>
  <conditionalFormatting sqref="F12">
    <cfRule type="expression" dxfId="30" priority="31">
      <formula>F12="完成"</formula>
    </cfRule>
    <cfRule type="expression" dxfId="29" priority="32">
      <formula>F12="未完成"</formula>
    </cfRule>
    <cfRule type="expression" dxfId="28" priority="33">
      <formula>F12="无需完成"</formula>
    </cfRule>
  </conditionalFormatting>
  <conditionalFormatting sqref="F13">
    <cfRule type="expression" dxfId="27" priority="28">
      <formula>F13="完成"</formula>
    </cfRule>
    <cfRule type="expression" dxfId="26" priority="29">
      <formula>F13="未完成"</formula>
    </cfRule>
    <cfRule type="expression" dxfId="25" priority="30">
      <formula>F13="无需完成"</formula>
    </cfRule>
  </conditionalFormatting>
  <conditionalFormatting sqref="F14:F27">
    <cfRule type="expression" dxfId="24" priority="25">
      <formula>F14="完成"</formula>
    </cfRule>
    <cfRule type="expression" dxfId="23" priority="26">
      <formula>F14="未完成"</formula>
    </cfRule>
    <cfRule type="expression" dxfId="22" priority="27">
      <formula>F14="无需完成"</formula>
    </cfRule>
  </conditionalFormatting>
  <conditionalFormatting sqref="F28:F43">
    <cfRule type="expression" dxfId="21" priority="20">
      <formula>F28="完成"</formula>
    </cfRule>
    <cfRule type="expression" dxfId="20" priority="21">
      <formula>F28="未完成"</formula>
    </cfRule>
    <cfRule type="expression" dxfId="19" priority="22">
      <formula>F28="无需完成"</formula>
    </cfRule>
  </conditionalFormatting>
  <conditionalFormatting sqref="H9">
    <cfRule type="expression" dxfId="18" priority="16">
      <formula>H9="不重要+不紧急"</formula>
    </cfRule>
    <cfRule type="expression" dxfId="17" priority="17">
      <formula>H9="重要+不紧急"</formula>
    </cfRule>
    <cfRule type="expression" dxfId="16" priority="18">
      <formula>H9="紧急+不重要"</formula>
    </cfRule>
    <cfRule type="expression" dxfId="15" priority="19">
      <formula>H9="紧急+重要"</formula>
    </cfRule>
  </conditionalFormatting>
  <conditionalFormatting sqref="H10:H43">
    <cfRule type="expression" dxfId="14" priority="12">
      <formula>H10="不重要+不紧急"</formula>
    </cfRule>
    <cfRule type="expression" dxfId="13" priority="13">
      <formula>H10="重要+不紧急"</formula>
    </cfRule>
    <cfRule type="expression" dxfId="12" priority="14">
      <formula>H10="紧急+不重要"</formula>
    </cfRule>
    <cfRule type="expression" dxfId="11" priority="15">
      <formula>H10="紧急+重要"</formula>
    </cfRule>
  </conditionalFormatting>
  <conditionalFormatting sqref="O9">
    <cfRule type="expression" dxfId="10" priority="8">
      <formula>O9="不重要+不紧急"</formula>
    </cfRule>
    <cfRule type="expression" dxfId="9" priority="9">
      <formula>O9="重要+不紧急"</formula>
    </cfRule>
    <cfRule type="expression" dxfId="8" priority="10">
      <formula>O9="紧急+不重要"</formula>
    </cfRule>
    <cfRule type="expression" dxfId="7" priority="11">
      <formula>O9="紧急+重要"</formula>
    </cfRule>
  </conditionalFormatting>
  <conditionalFormatting sqref="O10:O38">
    <cfRule type="expression" dxfId="6" priority="4">
      <formula>O10="不重要+不紧急"</formula>
    </cfRule>
    <cfRule type="expression" dxfId="5" priority="5">
      <formula>O10="重要+不紧急"</formula>
    </cfRule>
    <cfRule type="expression" dxfId="4" priority="6">
      <formula>O10="紧急+不重要"</formula>
    </cfRule>
    <cfRule type="expression" dxfId="3" priority="7">
      <formula>O10="紧急+重要"</formula>
    </cfRule>
  </conditionalFormatting>
  <conditionalFormatting sqref="W6:Z6">
    <cfRule type="expression" dxfId="2" priority="3">
      <formula>W$6&lt;&gt;""</formula>
    </cfRule>
  </conditionalFormatting>
  <conditionalFormatting sqref="W7:Z7">
    <cfRule type="expression" dxfId="1" priority="2">
      <formula>W$7&lt;&gt;""</formula>
    </cfRule>
  </conditionalFormatting>
  <conditionalFormatting sqref="W8:Y8">
    <cfRule type="expression" dxfId="0" priority="1">
      <formula>W$8&lt;&gt;""</formula>
    </cfRule>
  </conditionalFormatting>
  <dataValidations count="4">
    <dataValidation type="list" allowBlank="1" showInputMessage="1" showErrorMessage="1" sqref="E2" xr:uid="{00000000-0002-0000-0000-000000000000}">
      <formula1>$AL$8:$AL$19</formula1>
    </dataValidation>
    <dataValidation type="list" allowBlank="1" showInputMessage="1" showErrorMessage="1" sqref="E3:E4" xr:uid="{00000000-0002-0000-0000-000001000000}">
      <formula1>$AK$8:$AK$48</formula1>
    </dataValidation>
    <dataValidation type="list" allowBlank="1" showInputMessage="1" showErrorMessage="1" sqref="F9:F43 M9:M38" xr:uid="{00000000-0002-0000-0000-000002000000}">
      <formula1>"完成,未完成,无需完成"</formula1>
    </dataValidation>
    <dataValidation type="list" allowBlank="1" showInputMessage="1" showErrorMessage="1" sqref="H9:H43 O9:O38" xr:uid="{00000000-0002-0000-0000-000003000000}">
      <formula1>"紧急+重要,紧急+不重要,重要+不紧急,不重要+不紧急"</formula1>
    </dataValidation>
  </dataValidations>
  <printOptions horizontalCentered="1"/>
  <pageMargins left="0.5" right="0.5" top="0.5" bottom="0.5" header="0.3" footer="0.3"/>
  <pageSetup scale="77" fitToHeight="0" orientation="portrait" r:id="rId1"/>
  <drawing r:id="rId2"/>
  <legacyDrawing r:id="rId3"/>
  <picture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A97C84-803C-41C5-A4EC-E3785AA3D8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20130901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2013-08-05T03:25:33Z</dcterms:created>
  <dcterms:modified xsi:type="dcterms:W3CDTF">2018-09-21T08:05:44Z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TC029300239991</vt:lpwstr>
  </property>
</Properties>
</file>