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-yunxl\Desktop\30份文档\Excel\"/>
    </mc:Choice>
  </mc:AlternateContent>
  <bookViews>
    <workbookView xWindow="0" yWindow="0" windowWidth="28800" windowHeight="12105" activeTab="1" xr2:uid="{00000000-000D-0000-FFFF-FFFF00000000}"/>
  </bookViews>
  <sheets>
    <sheet name="操作指引" sheetId="4" r:id="rId1"/>
    <sheet name="订单" sheetId="3" r:id="rId2"/>
    <sheet name="基础数据" sheetId="2" r:id="rId3"/>
  </sheets>
  <definedNames>
    <definedName name="name1">OFFSET(基础数据!$B$1,IF(订单!$B$8="",65535,MATCH(订单!$B$8,基础数据!$A:$A,0)-1),)</definedName>
    <definedName name="name2">OFFSET(基础数据!$B$1,IF(订单!$B$9="",65535,MATCH(订单!$B$9,基础数据!$A:$A,0)-1),)</definedName>
    <definedName name="name3">OFFSET(基础数据!$B$1,IF(订单!$B$10="",65535,MATCH(订单!$B$10,基础数据!$A:$A,0)-1),)</definedName>
    <definedName name="name4">OFFSET(基础数据!$B$1,IF(订单!$B$11="",65535,MATCH(订单!$B$11,基础数据!$A:$A,0)-1),)</definedName>
    <definedName name="name5">OFFSET(基础数据!$B$1,IF(订单!$B$12="",65535,MATCH(订单!$B$12,基础数据!$A:$A,0)-1),)</definedName>
    <definedName name="name6">OFFSET(基础数据!$B$1,IF(订单!$B$13="",65535,MATCH(订单!$B$13,基础数据!$A:$A,0)-1),)</definedName>
    <definedName name="name7">OFFSET(基础数据!$B$1,IF(订单!$B$14="",65535,MATCH(订单!$B$14,基础数据!$A:$A,0)-1),)</definedName>
    <definedName name="name8">OFFSET(基础数据!$B$1,IF(订单!$B$15="",65535,MATCH(订单!$B$15,基础数据!$A:$A,0)-1),)</definedName>
    <definedName name="商品编号">OFFSET(基础数据!$A$1,1,0,COUNTA(基础数据!$A$1:$A$50)-1,1)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3" l="1"/>
  <c r="G15" i="3"/>
  <c r="I15" i="3" s="1"/>
  <c r="G14" i="3"/>
  <c r="I14" i="3" s="1"/>
  <c r="F15" i="3"/>
  <c r="F14" i="3"/>
  <c r="E15" i="3"/>
  <c r="E14" i="3"/>
  <c r="D15" i="3"/>
  <c r="D14" i="3"/>
  <c r="D12" i="3"/>
  <c r="F12" i="3"/>
  <c r="E12" i="3"/>
  <c r="G13" i="3"/>
  <c r="I13" i="3" s="1"/>
  <c r="F13" i="3"/>
  <c r="E13" i="3"/>
  <c r="D13" i="3"/>
  <c r="G12" i="3"/>
  <c r="I12" i="3" s="1"/>
  <c r="G11" i="3"/>
  <c r="I11" i="3" s="1"/>
  <c r="G10" i="3"/>
  <c r="I10" i="3" s="1"/>
  <c r="G9" i="3"/>
  <c r="I9" i="3" s="1"/>
  <c r="G8" i="3"/>
  <c r="I8" i="3" s="1"/>
  <c r="F11" i="3"/>
  <c r="F10" i="3"/>
  <c r="F9" i="3"/>
  <c r="F8" i="3"/>
  <c r="E11" i="3"/>
  <c r="E10" i="3"/>
  <c r="E9" i="3"/>
  <c r="E8" i="3"/>
  <c r="D8" i="3"/>
  <c r="D9" i="3"/>
  <c r="D11" i="3"/>
  <c r="D10" i="3"/>
  <c r="H16" i="3"/>
  <c r="I16" i="3" l="1"/>
  <c r="C19" i="3" s="1"/>
</calcChain>
</file>

<file path=xl/sharedStrings.xml><?xml version="1.0" encoding="utf-8"?>
<sst xmlns="http://schemas.openxmlformats.org/spreadsheetml/2006/main" count="45" uniqueCount="41">
  <si>
    <t>图片</t>
    <phoneticPr fontId="6" type="noConversion"/>
  </si>
  <si>
    <t>客户名称</t>
    <phoneticPr fontId="6" type="noConversion"/>
  </si>
  <si>
    <t>订单日期</t>
    <phoneticPr fontId="6" type="noConversion"/>
  </si>
  <si>
    <t>订单编码</t>
    <phoneticPr fontId="6" type="noConversion"/>
  </si>
  <si>
    <t>No.</t>
    <phoneticPr fontId="6" type="noConversion"/>
  </si>
  <si>
    <t>单位</t>
    <phoneticPr fontId="6" type="noConversion"/>
  </si>
  <si>
    <t>单价</t>
    <phoneticPr fontId="6" type="noConversion"/>
  </si>
  <si>
    <t>数量</t>
    <phoneticPr fontId="6" type="noConversion"/>
  </si>
  <si>
    <t>总额</t>
    <phoneticPr fontId="6" type="noConversion"/>
  </si>
  <si>
    <t>备注</t>
    <phoneticPr fontId="6" type="noConversion"/>
  </si>
  <si>
    <t>名称</t>
    <phoneticPr fontId="6" type="noConversion"/>
  </si>
  <si>
    <t>规格</t>
    <phoneticPr fontId="6" type="noConversion"/>
  </si>
  <si>
    <t>P001</t>
    <phoneticPr fontId="6" type="noConversion"/>
  </si>
  <si>
    <t>P002</t>
    <phoneticPr fontId="6" type="noConversion"/>
  </si>
  <si>
    <t>P003</t>
    <phoneticPr fontId="6" type="noConversion"/>
  </si>
  <si>
    <t>Mate8</t>
    <phoneticPr fontId="6" type="noConversion"/>
  </si>
  <si>
    <t>Pro5</t>
    <phoneticPr fontId="6" type="noConversion"/>
  </si>
  <si>
    <t>64G</t>
    <phoneticPr fontId="6" type="noConversion"/>
  </si>
  <si>
    <t>32G</t>
    <phoneticPr fontId="6" type="noConversion"/>
  </si>
  <si>
    <t>台</t>
    <phoneticPr fontId="6" type="noConversion"/>
  </si>
  <si>
    <t>规格</t>
    <phoneticPr fontId="6" type="noConversion"/>
  </si>
  <si>
    <t>单位</t>
    <phoneticPr fontId="6" type="noConversion"/>
  </si>
  <si>
    <t>单价</t>
    <phoneticPr fontId="6" type="noConversion"/>
  </si>
  <si>
    <t>合计</t>
    <phoneticPr fontId="6" type="noConversion"/>
  </si>
  <si>
    <t>待收货款</t>
    <phoneticPr fontId="6" type="noConversion"/>
  </si>
  <si>
    <t>之前欠款</t>
    <phoneticPr fontId="6" type="noConversion"/>
  </si>
  <si>
    <t>本次支付</t>
    <phoneticPr fontId="6" type="noConversion"/>
  </si>
  <si>
    <t>订单说明：</t>
    <phoneticPr fontId="6" type="noConversion"/>
  </si>
  <si>
    <t>图片
2x2cm</t>
    <phoneticPr fontId="6" type="noConversion"/>
  </si>
  <si>
    <t>商品编号</t>
    <phoneticPr fontId="6" type="noConversion"/>
  </si>
  <si>
    <t>商品名称</t>
    <phoneticPr fontId="6" type="noConversion"/>
  </si>
  <si>
    <t>P001</t>
  </si>
  <si>
    <t>P002</t>
  </si>
  <si>
    <t>P003</t>
  </si>
  <si>
    <t>ES008</t>
    <phoneticPr fontId="6" type="noConversion"/>
  </si>
  <si>
    <t>Excel实战派</t>
    <phoneticPr fontId="6" type="noConversion"/>
  </si>
  <si>
    <r>
      <t>iPhone6</t>
    </r>
    <r>
      <rPr>
        <sz val="11"/>
        <color theme="1"/>
        <rFont val="微软雅黑"/>
        <family val="2"/>
        <charset val="134"/>
      </rPr>
      <t>S</t>
    </r>
    <phoneticPr fontId="6" type="noConversion"/>
  </si>
  <si>
    <t>1、建立带图片、商品相关信息的基础数据</t>
    <phoneticPr fontId="6" type="noConversion"/>
  </si>
  <si>
    <t>2、输入订单编码、客户名称、订单日期生成订单抬头</t>
    <phoneticPr fontId="6" type="noConversion"/>
  </si>
  <si>
    <t>3、选择“商品编号”生成带图片和信息订单</t>
    <phoneticPr fontId="6" type="noConversion"/>
  </si>
  <si>
    <t>【特别注意】经过测试，在Excel2007 | 2013 | 2016版本可正常使用；但在Excel2010版本中，选择“商品编号”调取图片出现异常，推测为Excel2010版本的个别问题，建议在以上除Excel2010的可正常使用的版本中应用。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</si>
</sst>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¥&quot;* #,##0.00_ ;_ &quot;¥&quot;* \-#,##0.00_ ;_ &quot;¥&quot;* &quot;-&quot;??_ ;_ @_ "/>
    <numFmt numFmtId="165" formatCode="yyyy/m/d;@"/>
    <numFmt numFmtId="166" formatCode="_ [$¥-804]* #,##0_ ;_ [$¥-804]* \-#,##0_ ;_ [$¥-804]* &quot;-&quot;??_ ;_ @_ "/>
  </numFmts>
  <fonts count="16">
    <font>
      <sz val="11"/>
      <color theme="1"/>
      <name val="Calibri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Calibri"/>
      <family val="2"/>
      <charset val="134"/>
      <scheme val="minor"/>
    </font>
    <font>
      <sz val="12"/>
      <color theme="1"/>
      <name val="微软雅黑"/>
      <family val="2"/>
      <charset val="134"/>
    </font>
    <font>
      <sz val="11"/>
      <color theme="1"/>
      <name val="Calibri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 tint="4.9989318521683403E-2"/>
      <name val="微软雅黑"/>
      <family val="2"/>
      <charset val="134"/>
    </font>
    <font>
      <b/>
      <sz val="16"/>
      <color theme="0"/>
      <name val="微软雅黑"/>
      <family val="2"/>
      <charset val="134"/>
    </font>
    <font>
      <b/>
      <sz val="11"/>
      <color theme="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164" fontId="8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7" fillId="2" borderId="0" xfId="0" applyFont="1" applyFill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alignment vertical="center"/>
      <protection hidden="1"/>
    </xf>
    <xf numFmtId="166" fontId="5" fillId="2" borderId="1" xfId="0" applyNumberFormat="1" applyFont="1" applyFill="1" applyBorder="1" applyProtection="1">
      <alignment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NumberFormat="1" applyFont="1" applyFill="1" applyBorder="1" applyAlignment="1" applyProtection="1">
      <alignment horizontal="center" vertical="center"/>
      <protection hidden="1"/>
    </xf>
    <xf numFmtId="166" fontId="9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NumberFormat="1" applyFont="1" applyFill="1" applyBorder="1" applyAlignment="1" applyProtection="1">
      <alignment horizontal="center" vertical="center"/>
      <protection hidden="1"/>
    </xf>
    <xf numFmtId="14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NumberFormat="1" applyFont="1" applyFill="1" applyBorder="1" applyAlignment="1" applyProtection="1">
      <alignment horizontal="center" vertical="center"/>
      <protection hidden="1"/>
    </xf>
    <xf numFmtId="166" fontId="5" fillId="2" borderId="0" xfId="0" applyNumberFormat="1" applyFont="1" applyFill="1" applyBorder="1" applyProtection="1">
      <alignment vertical="center"/>
      <protection hidden="1"/>
    </xf>
    <xf numFmtId="166" fontId="12" fillId="2" borderId="1" xfId="1" applyNumberFormat="1" applyFont="1" applyFill="1" applyBorder="1" applyProtection="1">
      <alignment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locked="0" hidden="1"/>
    </xf>
    <xf numFmtId="0" fontId="13" fillId="4" borderId="0" xfId="0" applyFont="1" applyFill="1" applyBorder="1" applyProtection="1">
      <alignment vertical="center"/>
      <protection locked="0" hidden="1"/>
    </xf>
    <xf numFmtId="0" fontId="13" fillId="4" borderId="7" xfId="0" applyFont="1" applyFill="1" applyBorder="1" applyProtection="1">
      <alignment vertical="center"/>
      <protection locked="0" hidden="1"/>
    </xf>
    <xf numFmtId="0" fontId="13" fillId="4" borderId="8" xfId="0" applyFont="1" applyFill="1" applyBorder="1" applyAlignment="1" applyProtection="1">
      <alignment horizontal="center" vertical="center"/>
      <protection locked="0" hidden="1"/>
    </xf>
    <xf numFmtId="0" fontId="13" fillId="4" borderId="3" xfId="0" applyFont="1" applyFill="1" applyBorder="1" applyProtection="1">
      <alignment vertical="center"/>
      <protection locked="0" hidden="1"/>
    </xf>
    <xf numFmtId="0" fontId="13" fillId="4" borderId="9" xfId="0" applyFont="1" applyFill="1" applyBorder="1" applyProtection="1">
      <alignment vertical="center"/>
      <protection locked="0" hidden="1"/>
    </xf>
    <xf numFmtId="0" fontId="12" fillId="4" borderId="1" xfId="0" applyFont="1" applyFill="1" applyBorder="1" applyProtection="1">
      <alignment vertical="center"/>
      <protection locked="0" hidden="1"/>
    </xf>
    <xf numFmtId="0" fontId="13" fillId="4" borderId="1" xfId="0" applyFont="1" applyFill="1" applyBorder="1" applyProtection="1">
      <alignment vertical="center"/>
      <protection locked="0"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Protection="1">
      <alignment vertical="center"/>
      <protection hidden="1"/>
    </xf>
    <xf numFmtId="0" fontId="5" fillId="2" borderId="5" xfId="0" applyFont="1" applyFill="1" applyBorder="1" applyProtection="1">
      <alignment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Protection="1">
      <alignment vertical="center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Protection="1">
      <alignment vertical="center"/>
      <protection hidden="1"/>
    </xf>
    <xf numFmtId="166" fontId="9" fillId="2" borderId="1" xfId="1" applyNumberFormat="1" applyFont="1" applyFill="1" applyBorder="1" applyProtection="1">
      <alignment vertical="center"/>
      <protection hidden="1"/>
    </xf>
    <xf numFmtId="0" fontId="7" fillId="2" borderId="2" xfId="0" applyFont="1" applyFill="1" applyBorder="1" applyProtection="1">
      <alignment vertical="center"/>
      <protection hidden="1"/>
    </xf>
    <xf numFmtId="0" fontId="7" fillId="2" borderId="5" xfId="0" applyFont="1" applyFill="1" applyBorder="1" applyProtection="1">
      <alignment vertical="center"/>
      <protection hidden="1"/>
    </xf>
    <xf numFmtId="0" fontId="7" fillId="2" borderId="3" xfId="0" applyFont="1" applyFill="1" applyBorder="1" applyProtection="1">
      <alignment vertical="center"/>
      <protection hidden="1"/>
    </xf>
    <xf numFmtId="0" fontId="7" fillId="2" borderId="9" xfId="0" applyFont="1" applyFill="1" applyBorder="1" applyProtection="1">
      <alignment vertical="center"/>
      <protection hidden="1"/>
    </xf>
    <xf numFmtId="0" fontId="11" fillId="2" borderId="0" xfId="0" applyFont="1" applyFill="1" applyBorder="1" applyProtection="1">
      <alignment vertical="center"/>
      <protection hidden="1"/>
    </xf>
    <xf numFmtId="0" fontId="11" fillId="2" borderId="7" xfId="0" applyFont="1" applyFill="1" applyBorder="1" applyProtection="1">
      <alignment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alignment vertical="center"/>
      <protection hidden="1"/>
    </xf>
    <xf numFmtId="0" fontId="5" fillId="2" borderId="7" xfId="0" applyFont="1" applyFill="1" applyBorder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>
      <alignment vertical="center"/>
    </xf>
    <xf numFmtId="0" fontId="3" fillId="5" borderId="0" xfId="0" applyFont="1" applyFill="1">
      <alignment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4" fillId="5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10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locked="0" hidden="1"/>
    </xf>
    <xf numFmtId="165" fontId="12" fillId="4" borderId="0" xfId="0" applyNumberFormat="1" applyFont="1" applyFill="1" applyAlignment="1" applyProtection="1">
      <alignment horizontal="center" vertical="center"/>
      <protection locked="0"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166" fontId="7" fillId="4" borderId="2" xfId="0" applyNumberFormat="1" applyFont="1" applyFill="1" applyBorder="1" applyAlignment="1" applyProtection="1">
      <alignment horizontal="center" vertical="center"/>
      <protection hidden="1"/>
    </xf>
    <xf numFmtId="166" fontId="7" fillId="4" borderId="3" xfId="0" applyNumberFormat="1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166" fontId="11" fillId="2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  <colors>
    <mruColors>
      <color rgb="FF0000FF"/>
      <color rgb="FF0058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10</xdr:col>
      <xdr:colOff>666750</xdr:colOff>
      <xdr:row>49</xdr:row>
      <xdr:rowOff>66675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27608" r="42160" b="8452"/>
        <a:stretch/>
      </xdr:blipFill>
      <xdr:spPr>
        <a:xfrm>
          <a:off x="0" y="5505450"/>
          <a:ext cx="7524750" cy="467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11</xdr:col>
      <xdr:colOff>0</xdr:colOff>
      <xdr:row>26</xdr:row>
      <xdr:rowOff>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4483" r="42013" b="8321"/>
        <a:stretch/>
      </xdr:blipFill>
      <xdr:spPr>
        <a:xfrm>
          <a:off x="0" y="304800"/>
          <a:ext cx="7543800" cy="4914900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6</xdr:row>
      <xdr:rowOff>171449</xdr:rowOff>
    </xdr:from>
    <xdr:to>
      <xdr:col>6</xdr:col>
      <xdr:colOff>285750</xdr:colOff>
      <xdr:row>11</xdr:row>
      <xdr:rowOff>123824</xdr:rowOff>
    </xdr:to>
    <xdr:sp macro="" textlink="">
      <xdr:nvSpPr>
        <xdr:cNvPr id="3" name="圆角矩形标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28900" y="1295399"/>
          <a:ext cx="1771650" cy="1000125"/>
        </a:xfrm>
        <a:prstGeom prst="wedgeRoundRectCallout">
          <a:avLst>
            <a:gd name="adj1" fmla="val -78046"/>
            <a:gd name="adj2" fmla="val -13854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建立产品基础数据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图片大小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2x2cm</a:t>
          </a: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图片必须在单元格内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5</xdr:col>
      <xdr:colOff>9524</xdr:colOff>
      <xdr:row>29</xdr:row>
      <xdr:rowOff>133350</xdr:rowOff>
    </xdr:from>
    <xdr:to>
      <xdr:col>8</xdr:col>
      <xdr:colOff>114300</xdr:colOff>
      <xdr:row>35</xdr:row>
      <xdr:rowOff>171449</xdr:rowOff>
    </xdr:to>
    <xdr:sp macro="" textlink="">
      <xdr:nvSpPr>
        <xdr:cNvPr id="6" name="圆角矩形标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38524" y="6057900"/>
          <a:ext cx="2162176" cy="1295399"/>
        </a:xfrm>
        <a:prstGeom prst="wedgeRoundRectCallout">
          <a:avLst>
            <a:gd name="adj1" fmla="val -69485"/>
            <a:gd name="adj2" fmla="val -31922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输入订单编码、客户名称、订单日期信息，如无订单日期，则订单抬头不显示。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oneCellAnchor>
    <xdr:from>
      <xdr:col>0</xdr:col>
      <xdr:colOff>0</xdr:colOff>
      <xdr:row>51</xdr:row>
      <xdr:rowOff>0</xdr:rowOff>
    </xdr:from>
    <xdr:ext cx="7524750" cy="4676775"/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27608" r="42160" b="8452"/>
        <a:stretch/>
      </xdr:blipFill>
      <xdr:spPr>
        <a:xfrm>
          <a:off x="0" y="5505450"/>
          <a:ext cx="7524750" cy="4676775"/>
        </a:xfrm>
        <a:prstGeom prst="rect">
          <a:avLst/>
        </a:prstGeom>
      </xdr:spPr>
    </xdr:pic>
    <xdr:clientData/>
  </xdr:oneCellAnchor>
  <xdr:twoCellAnchor>
    <xdr:from>
      <xdr:col>3</xdr:col>
      <xdr:colOff>276224</xdr:colOff>
      <xdr:row>57</xdr:row>
      <xdr:rowOff>104775</xdr:rowOff>
    </xdr:from>
    <xdr:to>
      <xdr:col>6</xdr:col>
      <xdr:colOff>371475</xdr:colOff>
      <xdr:row>63</xdr:row>
      <xdr:rowOff>142874</xdr:rowOff>
    </xdr:to>
    <xdr:sp macro="" textlink="">
      <xdr:nvSpPr>
        <xdr:cNvPr id="11" name="圆角矩形标注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333624" y="11839575"/>
          <a:ext cx="2152651" cy="1295399"/>
        </a:xfrm>
        <a:prstGeom prst="wedgeRoundRectCallout">
          <a:avLst>
            <a:gd name="adj1" fmla="val -92562"/>
            <a:gd name="adj2" fmla="val 431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自动提取“基础数据”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中的“货号”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选择对应“商品编号”提取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“基础数据”的图片和信息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28575</xdr:rowOff>
        </xdr:from>
        <xdr:to>
          <xdr:col>2</xdr:col>
          <xdr:colOff>748575</xdr:colOff>
          <xdr:row>7</xdr:row>
          <xdr:rowOff>748575</xdr:rowOff>
        </xdr:to>
        <xdr:pic>
          <xdr:nvPicPr>
            <xdr:cNvPr id="1027" name="Image1">
              <a:extLs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1" spid="_x0000_s13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66825" y="1323975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28575</xdr:rowOff>
        </xdr:from>
        <xdr:to>
          <xdr:col>2</xdr:col>
          <xdr:colOff>748575</xdr:colOff>
          <xdr:row>8</xdr:row>
          <xdr:rowOff>748575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2" spid="_x0000_s13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66825" y="2076450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2</xdr:col>
          <xdr:colOff>748575</xdr:colOff>
          <xdr:row>10</xdr:row>
          <xdr:rowOff>748575</xdr:rowOff>
        </xdr:to>
        <xdr:pic>
          <xdr:nvPicPr>
            <xdr:cNvPr id="1030" name="Picture 6">
              <a:extLs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4" spid="_x0000_s133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3581400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28574</xdr:rowOff>
        </xdr:from>
        <xdr:to>
          <xdr:col>2</xdr:col>
          <xdr:colOff>748575</xdr:colOff>
          <xdr:row>11</xdr:row>
          <xdr:rowOff>748574</xdr:rowOff>
        </xdr:to>
        <xdr:pic>
          <xdr:nvPicPr>
            <xdr:cNvPr id="1031" name="Picture 7">
              <a:extLs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5" spid="_x0000_s133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4333874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28574</xdr:rowOff>
        </xdr:from>
        <xdr:to>
          <xdr:col>2</xdr:col>
          <xdr:colOff>748575</xdr:colOff>
          <xdr:row>12</xdr:row>
          <xdr:rowOff>748574</xdr:rowOff>
        </xdr:to>
        <xdr:pic>
          <xdr:nvPicPr>
            <xdr:cNvPr id="1032" name="Picture 8">
              <a:extLs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6" spid="_x0000_s13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5086349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28574</xdr:rowOff>
        </xdr:from>
        <xdr:to>
          <xdr:col>2</xdr:col>
          <xdr:colOff>748575</xdr:colOff>
          <xdr:row>13</xdr:row>
          <xdr:rowOff>748574</xdr:rowOff>
        </xdr:to>
        <xdr:pic>
          <xdr:nvPicPr>
            <xdr:cNvPr id="1033" name="Picture 9">
              <a:extLs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7" spid="_x0000_s134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5838824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28574</xdr:rowOff>
        </xdr:from>
        <xdr:to>
          <xdr:col>2</xdr:col>
          <xdr:colOff>748575</xdr:colOff>
          <xdr:row>14</xdr:row>
          <xdr:rowOff>748574</xdr:rowOff>
        </xdr:to>
        <xdr:pic>
          <xdr:nvPicPr>
            <xdr:cNvPr id="1034" name="Picture 10">
              <a:extLs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8" spid="_x0000_s134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6591299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28575</xdr:rowOff>
        </xdr:from>
        <xdr:to>
          <xdr:col>2</xdr:col>
          <xdr:colOff>748575</xdr:colOff>
          <xdr:row>9</xdr:row>
          <xdr:rowOff>748575</xdr:rowOff>
        </xdr:to>
        <xdr:pic>
          <xdr:nvPicPr>
            <xdr:cNvPr id="14" name="Picture 5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3" spid="_x0000_s134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66825" y="2828925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19050</xdr:rowOff>
        </xdr:from>
        <xdr:to>
          <xdr:col>3</xdr:col>
          <xdr:colOff>19050</xdr:colOff>
          <xdr:row>11</xdr:row>
          <xdr:rowOff>19050</xdr:rowOff>
        </xdr:to>
        <xdr:pic>
          <xdr:nvPicPr>
            <xdr:cNvPr id="15" name="Picture 6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5" spid="_x0000_s13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4324350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19050</xdr:rowOff>
        </xdr:from>
        <xdr:to>
          <xdr:col>3</xdr:col>
          <xdr:colOff>19050</xdr:colOff>
          <xdr:row>12</xdr:row>
          <xdr:rowOff>19050</xdr:rowOff>
        </xdr:to>
        <xdr:pic>
          <xdr:nvPicPr>
            <xdr:cNvPr id="16" name="Picture 6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6" spid="_x0000_s134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5076825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19050</xdr:rowOff>
        </xdr:from>
        <xdr:to>
          <xdr:col>3</xdr:col>
          <xdr:colOff>19050</xdr:colOff>
          <xdr:row>13</xdr:row>
          <xdr:rowOff>19050</xdr:rowOff>
        </xdr:to>
        <xdr:pic>
          <xdr:nvPicPr>
            <xdr:cNvPr id="17" name="Picture 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7" spid="_x0000_s13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5829300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19050</xdr:rowOff>
        </xdr:from>
        <xdr:to>
          <xdr:col>3</xdr:col>
          <xdr:colOff>19050</xdr:colOff>
          <xdr:row>14</xdr:row>
          <xdr:rowOff>19050</xdr:rowOff>
        </xdr:to>
        <xdr:pic>
          <xdr:nvPicPr>
            <xdr:cNvPr id="18" name="Picture 6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name8" spid="_x0000_s134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6581775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739050</xdr:colOff>
      <xdr:row>1</xdr:row>
      <xdr:rowOff>739050</xdr:rowOff>
    </xdr:to>
    <xdr:pic>
      <xdr:nvPicPr>
        <xdr:cNvPr id="30" name="图片 29" descr="iphone6.jp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4572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739050</xdr:colOff>
      <xdr:row>2</xdr:row>
      <xdr:rowOff>739050</xdr:rowOff>
    </xdr:to>
    <xdr:pic>
      <xdr:nvPicPr>
        <xdr:cNvPr id="31" name="图片 30" descr="Mate8.jp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" y="12096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1</xdr:col>
      <xdr:colOff>739050</xdr:colOff>
      <xdr:row>3</xdr:row>
      <xdr:rowOff>739050</xdr:rowOff>
    </xdr:to>
    <xdr:pic>
      <xdr:nvPicPr>
        <xdr:cNvPr id="32" name="图片 31" descr="Pro5.jp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196215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workbookViewId="0">
      <selection sqref="A1:L1"/>
    </sheetView>
  </sheetViews>
  <sheetFormatPr defaultColWidth="9" defaultRowHeight="11.25" customHeight="1" zeroHeight="1"/>
  <cols>
    <col min="1" max="11" width="9" style="46"/>
    <col min="12" max="12" width="1.5703125" style="46" customWidth="1"/>
    <col min="13" max="13" width="9" style="46" hidden="1" customWidth="1"/>
    <col min="14" max="16384" width="9" style="45"/>
  </cols>
  <sheetData>
    <row r="1" spans="1:13" ht="45.95" customHeigh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22.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/>
    <row r="4" spans="1:13" ht="16.5"/>
    <row r="5" spans="1:13" ht="16.5"/>
    <row r="6" spans="1:13" ht="16.5"/>
    <row r="7" spans="1:13" ht="16.5"/>
    <row r="8" spans="1:13" ht="16.5"/>
    <row r="9" spans="1:13" ht="16.5"/>
    <row r="10" spans="1:13" ht="16.5"/>
    <row r="11" spans="1:13" ht="16.5"/>
    <row r="12" spans="1:13" ht="16.5"/>
    <row r="13" spans="1:13" ht="16.5"/>
    <row r="14" spans="1:13" ht="16.5"/>
    <row r="15" spans="1:13" ht="16.5"/>
    <row r="16" spans="1:13" ht="16.5"/>
    <row r="17" spans="1:13" ht="16.5"/>
    <row r="18" spans="1:13" ht="16.5"/>
    <row r="19" spans="1:13" ht="16.5"/>
    <row r="20" spans="1:13" ht="16.5"/>
    <row r="21" spans="1:13" ht="16.5"/>
    <row r="22" spans="1:13" ht="16.5"/>
    <row r="23" spans="1:13" ht="16.5"/>
    <row r="24" spans="1:13" ht="16.5"/>
    <row r="25" spans="1:13" ht="16.5"/>
    <row r="26" spans="1:13" ht="9" customHeight="1"/>
    <row r="27" spans="1:13" ht="22.5">
      <c r="A27" s="48" t="s">
        <v>38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6.5"/>
    <row r="29" spans="1:13" ht="16.5"/>
    <row r="30" spans="1:13" ht="16.5"/>
    <row r="31" spans="1:13" ht="16.5"/>
    <row r="32" spans="1:13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spans="1:13" ht="16.5"/>
    <row r="50" spans="1:13" ht="6" customHeight="1"/>
    <row r="51" spans="1:13" ht="22.5">
      <c r="A51" s="48" t="s">
        <v>39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6.5"/>
    <row r="53" spans="1:13" ht="16.5"/>
    <row r="54" spans="1:13" ht="16.5"/>
    <row r="55" spans="1:13" ht="16.5"/>
    <row r="56" spans="1:13" ht="16.5"/>
    <row r="57" spans="1:13" ht="16.5"/>
    <row r="58" spans="1:13" ht="16.5"/>
    <row r="59" spans="1:13" ht="16.5"/>
    <row r="60" spans="1:13" ht="16.5"/>
    <row r="61" spans="1:13" ht="16.5"/>
    <row r="62" spans="1:13" ht="16.5"/>
    <row r="63" spans="1:13" ht="16.5"/>
    <row r="64" spans="1:13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5.75" customHeight="1"/>
  </sheetData>
  <sheetProtection sheet="1" objects="1" scenarios="1"/>
  <mergeCells count="4">
    <mergeCell ref="A2:M2"/>
    <mergeCell ref="A27:M27"/>
    <mergeCell ref="A51:M51"/>
    <mergeCell ref="A1:L1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24"/>
  <sheetViews>
    <sheetView tabSelected="1" workbookViewId="0">
      <selection activeCell="B8" sqref="B8"/>
    </sheetView>
  </sheetViews>
  <sheetFormatPr defaultColWidth="0" defaultRowHeight="16.5" zeroHeight="1"/>
  <cols>
    <col min="1" max="1" width="5.5703125" style="7" customWidth="1"/>
    <col min="2" max="2" width="10.5703125" style="2" customWidth="1"/>
    <col min="3" max="3" width="9.85546875" style="2" customWidth="1"/>
    <col min="4" max="4" width="12.5703125" style="2" customWidth="1"/>
    <col min="5" max="6" width="6.5703125" style="2" customWidth="1"/>
    <col min="7" max="7" width="10.5703125" style="2" customWidth="1"/>
    <col min="8" max="8" width="8.5703125" style="2" customWidth="1"/>
    <col min="9" max="10" width="12.5703125" style="2" customWidth="1"/>
    <col min="11" max="11" width="0.140625" style="2" customWidth="1"/>
    <col min="12" max="16384" width="9" style="2" hidden="1"/>
  </cols>
  <sheetData>
    <row r="1" spans="1:10" ht="30" customHeight="1">
      <c r="A1" s="51" t="str">
        <f>IF(C5="","",CONCATENATE(C3," - ",C4,YEAR(C5),"/",MONTH(C5),"/",DAY(C5),"订单"))</f>
        <v>ES008 - Excel实战派2016/2/16订单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" customHeight="1"/>
    <row r="3" spans="1:10">
      <c r="A3" s="52" t="s">
        <v>3</v>
      </c>
      <c r="B3" s="52"/>
      <c r="C3" s="54" t="s">
        <v>34</v>
      </c>
      <c r="D3" s="54"/>
    </row>
    <row r="4" spans="1:10">
      <c r="A4" s="52" t="s">
        <v>1</v>
      </c>
      <c r="B4" s="52"/>
      <c r="C4" s="54" t="s">
        <v>35</v>
      </c>
      <c r="D4" s="54"/>
    </row>
    <row r="5" spans="1:10">
      <c r="A5" s="52" t="s">
        <v>2</v>
      </c>
      <c r="B5" s="52"/>
      <c r="C5" s="55">
        <v>42416</v>
      </c>
      <c r="D5" s="55"/>
    </row>
    <row r="6" spans="1:10" ht="3" customHeight="1"/>
    <row r="7" spans="1:10" s="7" customFormat="1">
      <c r="A7" s="8" t="s">
        <v>4</v>
      </c>
      <c r="B7" s="8" t="s">
        <v>29</v>
      </c>
      <c r="C7" s="8" t="s">
        <v>0</v>
      </c>
      <c r="D7" s="8" t="s">
        <v>10</v>
      </c>
      <c r="E7" s="8" t="s">
        <v>11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</row>
    <row r="8" spans="1:10" ht="59.25" customHeight="1">
      <c r="A8" s="3">
        <v>1</v>
      </c>
      <c r="B8" s="30" t="s">
        <v>31</v>
      </c>
      <c r="C8" s="4"/>
      <c r="D8" s="4" t="str">
        <f>IFERROR(VLOOKUP($B8,基础数据!$A:$F,3,0),"")</f>
        <v>iPhone6S</v>
      </c>
      <c r="E8" s="4" t="str">
        <f>IFERROR(VLOOKUP($B8,基础数据!$A:$F,4,0),"")</f>
        <v>64G</v>
      </c>
      <c r="F8" s="4" t="str">
        <f>IFERROR(VLOOKUP($B8,基础数据!$A:$F,5,0),"")</f>
        <v>台</v>
      </c>
      <c r="G8" s="5">
        <f>IFERROR(VLOOKUP($B8,基础数据!$A:$F,6,0),"")</f>
        <v>4988</v>
      </c>
      <c r="H8" s="24">
        <v>5</v>
      </c>
      <c r="I8" s="17">
        <f t="shared" ref="I8:I15" si="0">IFERROR(G8*H8,"")</f>
        <v>24940</v>
      </c>
      <c r="J8" s="25">
        <v>1</v>
      </c>
    </row>
    <row r="9" spans="1:10" ht="59.25" customHeight="1">
      <c r="A9" s="3">
        <v>2</v>
      </c>
      <c r="B9" s="30" t="s">
        <v>32</v>
      </c>
      <c r="C9" s="4"/>
      <c r="D9" s="4" t="str">
        <f>IFERROR(VLOOKUP(B9,基础数据!$A:$F,3,0),"")</f>
        <v>Mate8</v>
      </c>
      <c r="E9" s="4" t="str">
        <f>IFERROR(VLOOKUP($B9,基础数据!$A:$F,4,0),"")</f>
        <v>32G</v>
      </c>
      <c r="F9" s="4" t="str">
        <f>IFERROR(VLOOKUP($B9,基础数据!$A:$F,5,0),"")</f>
        <v>台</v>
      </c>
      <c r="G9" s="5">
        <f>IFERROR(VLOOKUP($B9,基础数据!$A:$F,6,0),"")</f>
        <v>3199</v>
      </c>
      <c r="H9" s="24">
        <v>10</v>
      </c>
      <c r="I9" s="17">
        <f t="shared" si="0"/>
        <v>31990</v>
      </c>
      <c r="J9" s="25">
        <v>2</v>
      </c>
    </row>
    <row r="10" spans="1:10" ht="59.25" customHeight="1">
      <c r="A10" s="3">
        <v>3</v>
      </c>
      <c r="B10" s="30" t="s">
        <v>33</v>
      </c>
      <c r="C10" s="4"/>
      <c r="D10" s="4" t="str">
        <f>IFERROR(VLOOKUP(B10,基础数据!$A:$F,3,0),"")</f>
        <v>Pro5</v>
      </c>
      <c r="E10" s="4" t="str">
        <f>IFERROR(VLOOKUP($B10,基础数据!$A:$F,4,0),"")</f>
        <v>64G</v>
      </c>
      <c r="F10" s="4" t="str">
        <f>IFERROR(VLOOKUP($B10,基础数据!$A:$F,5,0),"")</f>
        <v>台</v>
      </c>
      <c r="G10" s="5">
        <f>IFERROR(VLOOKUP($B10,基础数据!$A:$F,6,0),"")</f>
        <v>3099</v>
      </c>
      <c r="H10" s="24">
        <v>15</v>
      </c>
      <c r="I10" s="17">
        <f t="shared" si="0"/>
        <v>46485</v>
      </c>
      <c r="J10" s="25">
        <v>3</v>
      </c>
    </row>
    <row r="11" spans="1:10" ht="59.25" customHeight="1">
      <c r="A11" s="3">
        <v>4</v>
      </c>
      <c r="B11" s="30"/>
      <c r="C11" s="4"/>
      <c r="D11" s="4" t="str">
        <f>IFERROR(VLOOKUP(B11,基础数据!$A:$F,3,0),"")</f>
        <v/>
      </c>
      <c r="E11" s="4" t="str">
        <f>IFERROR(VLOOKUP($B11,基础数据!$A:$F,4,0),"")</f>
        <v/>
      </c>
      <c r="F11" s="4" t="str">
        <f>IFERROR(VLOOKUP($B11,基础数据!$A:$F,5,0),"")</f>
        <v/>
      </c>
      <c r="G11" s="5" t="str">
        <f>IFERROR(VLOOKUP($B11,基础数据!$A:$F,6,0),"")</f>
        <v/>
      </c>
      <c r="H11" s="24"/>
      <c r="I11" s="17" t="str">
        <f t="shared" si="0"/>
        <v/>
      </c>
      <c r="J11" s="25"/>
    </row>
    <row r="12" spans="1:10" ht="59.25" customHeight="1">
      <c r="A12" s="3">
        <v>5</v>
      </c>
      <c r="B12" s="30"/>
      <c r="C12" s="4"/>
      <c r="D12" s="4" t="str">
        <f>IFERROR(VLOOKUP(B12,基础数据!$A:$F,3,0),"")</f>
        <v/>
      </c>
      <c r="E12" s="4" t="str">
        <f>IFERROR(VLOOKUP($B12,基础数据!$A:$F,4,0),"")</f>
        <v/>
      </c>
      <c r="F12" s="4" t="str">
        <f>IFERROR(VLOOKUP($B12,基础数据!$A:$F,5,0),"")</f>
        <v/>
      </c>
      <c r="G12" s="5" t="str">
        <f>IFERROR(VLOOKUP($B12,基础数据!$A:$F,6,0),"")</f>
        <v/>
      </c>
      <c r="H12" s="24"/>
      <c r="I12" s="17" t="str">
        <f t="shared" si="0"/>
        <v/>
      </c>
      <c r="J12" s="25"/>
    </row>
    <row r="13" spans="1:10" ht="59.25" customHeight="1">
      <c r="A13" s="3">
        <v>6</v>
      </c>
      <c r="B13" s="30"/>
      <c r="C13" s="4"/>
      <c r="D13" s="4" t="str">
        <f>IFERROR(VLOOKUP(B13,基础数据!$A:$F,3,0),"")</f>
        <v/>
      </c>
      <c r="E13" s="4" t="str">
        <f>IFERROR(VLOOKUP($B13,基础数据!$A:$F,4,0),"")</f>
        <v/>
      </c>
      <c r="F13" s="4" t="str">
        <f>IFERROR(VLOOKUP($B13,基础数据!$A:$F,5,0),"")</f>
        <v/>
      </c>
      <c r="G13" s="5" t="str">
        <f>IFERROR(VLOOKUP($B13,基础数据!$A:$F,6,0),"")</f>
        <v/>
      </c>
      <c r="H13" s="24"/>
      <c r="I13" s="17" t="str">
        <f t="shared" si="0"/>
        <v/>
      </c>
      <c r="J13" s="25"/>
    </row>
    <row r="14" spans="1:10" ht="59.25" customHeight="1">
      <c r="A14" s="3">
        <v>7</v>
      </c>
      <c r="B14" s="30"/>
      <c r="C14" s="4"/>
      <c r="D14" s="4" t="str">
        <f>IFERROR(VLOOKUP(B14,基础数据!$A:$F,3,0),"")</f>
        <v/>
      </c>
      <c r="E14" s="4" t="str">
        <f>IFERROR(VLOOKUP($B14,基础数据!$A:$F,4,0),"")</f>
        <v/>
      </c>
      <c r="F14" s="4" t="str">
        <f>IFERROR(VLOOKUP($B14,基础数据!$A:$F,5,0),"")</f>
        <v/>
      </c>
      <c r="G14" s="5" t="str">
        <f>IFERROR(VLOOKUP($B14,基础数据!$A:$F,6,0),"")</f>
        <v/>
      </c>
      <c r="H14" s="24"/>
      <c r="I14" s="17" t="str">
        <f t="shared" si="0"/>
        <v/>
      </c>
      <c r="J14" s="25"/>
    </row>
    <row r="15" spans="1:10" ht="59.25" customHeight="1">
      <c r="A15" s="3">
        <v>8</v>
      </c>
      <c r="B15" s="30"/>
      <c r="C15" s="4"/>
      <c r="D15" s="4" t="str">
        <f>IFERROR(VLOOKUP(B15,基础数据!$A:$F,3,0),"")</f>
        <v/>
      </c>
      <c r="E15" s="4" t="str">
        <f>IFERROR(VLOOKUP($B15,基础数据!$A:$F,4,0),"")</f>
        <v/>
      </c>
      <c r="F15" s="4" t="str">
        <f>IFERROR(VLOOKUP($B15,基础数据!$A:$F,5,0),"")</f>
        <v/>
      </c>
      <c r="G15" s="5" t="str">
        <f>IFERROR(VLOOKUP($B15,基础数据!$A:$F,6,0),"")</f>
        <v/>
      </c>
      <c r="H15" s="24"/>
      <c r="I15" s="17" t="str">
        <f t="shared" si="0"/>
        <v/>
      </c>
      <c r="J15" s="25"/>
    </row>
    <row r="16" spans="1:10">
      <c r="A16" s="53" t="s">
        <v>23</v>
      </c>
      <c r="B16" s="53"/>
      <c r="C16" s="53"/>
      <c r="D16" s="53"/>
      <c r="E16" s="53"/>
      <c r="F16" s="53"/>
      <c r="G16" s="53"/>
      <c r="H16" s="32">
        <f t="shared" ref="H16:I16" si="1">SUM(H8:H15)</f>
        <v>30</v>
      </c>
      <c r="I16" s="33">
        <f t="shared" si="1"/>
        <v>103415</v>
      </c>
      <c r="J16" s="32"/>
    </row>
    <row r="17" spans="1:10" s="1" customFormat="1" ht="17.25">
      <c r="A17" s="56" t="s">
        <v>25</v>
      </c>
      <c r="B17" s="57"/>
      <c r="C17" s="60">
        <v>10000</v>
      </c>
      <c r="D17" s="60"/>
      <c r="E17" s="34"/>
      <c r="F17" s="34"/>
      <c r="G17" s="34"/>
      <c r="H17" s="34"/>
      <c r="I17" s="34"/>
      <c r="J17" s="35"/>
    </row>
    <row r="18" spans="1:10" s="1" customFormat="1" ht="17.25">
      <c r="A18" s="58" t="s">
        <v>26</v>
      </c>
      <c r="B18" s="59"/>
      <c r="C18" s="61">
        <v>100000</v>
      </c>
      <c r="D18" s="61"/>
      <c r="E18" s="36"/>
      <c r="F18" s="36"/>
      <c r="G18" s="36"/>
      <c r="H18" s="36"/>
      <c r="I18" s="36"/>
      <c r="J18" s="37"/>
    </row>
    <row r="19" spans="1:10" s="6" customFormat="1" ht="18">
      <c r="A19" s="62" t="s">
        <v>24</v>
      </c>
      <c r="B19" s="63"/>
      <c r="C19" s="64">
        <f>C17+I16-C18</f>
        <v>13415</v>
      </c>
      <c r="D19" s="64"/>
      <c r="E19" s="38"/>
      <c r="F19" s="38"/>
      <c r="G19" s="38"/>
      <c r="H19" s="38"/>
      <c r="I19" s="38"/>
      <c r="J19" s="39"/>
    </row>
    <row r="20" spans="1:10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>
      <c r="A21" s="26" t="s">
        <v>27</v>
      </c>
      <c r="B21" s="27"/>
      <c r="C21" s="27"/>
      <c r="D21" s="27"/>
      <c r="E21" s="27"/>
      <c r="F21" s="27"/>
      <c r="G21" s="27"/>
      <c r="H21" s="27"/>
      <c r="I21" s="27"/>
      <c r="J21" s="28"/>
    </row>
    <row r="22" spans="1:10">
      <c r="A22" s="18"/>
      <c r="B22" s="19"/>
      <c r="C22" s="19"/>
      <c r="D22" s="19"/>
      <c r="E22" s="19"/>
      <c r="F22" s="19"/>
      <c r="G22" s="19"/>
      <c r="H22" s="19"/>
      <c r="I22" s="19"/>
      <c r="J22" s="20"/>
    </row>
    <row r="23" spans="1:10">
      <c r="A23" s="18"/>
      <c r="B23" s="19"/>
      <c r="C23" s="19"/>
      <c r="D23" s="19"/>
      <c r="E23" s="19"/>
      <c r="F23" s="19"/>
      <c r="G23" s="19"/>
      <c r="H23" s="19"/>
      <c r="I23" s="19"/>
      <c r="J23" s="20"/>
    </row>
    <row r="24" spans="1:10">
      <c r="A24" s="21"/>
      <c r="B24" s="22"/>
      <c r="C24" s="22"/>
      <c r="D24" s="22"/>
      <c r="E24" s="22"/>
      <c r="F24" s="22"/>
      <c r="G24" s="22"/>
      <c r="H24" s="22"/>
      <c r="I24" s="22"/>
      <c r="J24" s="23"/>
    </row>
  </sheetData>
  <sheetProtection sheet="1" objects="1" scenarios="1" formatCells="0"/>
  <mergeCells count="14">
    <mergeCell ref="A17:B17"/>
    <mergeCell ref="A18:B18"/>
    <mergeCell ref="C17:D17"/>
    <mergeCell ref="C18:D18"/>
    <mergeCell ref="A19:B19"/>
    <mergeCell ref="C19:D19"/>
    <mergeCell ref="A1:J1"/>
    <mergeCell ref="A3:B3"/>
    <mergeCell ref="A4:B4"/>
    <mergeCell ref="A5:B5"/>
    <mergeCell ref="A16:G16"/>
    <mergeCell ref="C3:D3"/>
    <mergeCell ref="C4:D4"/>
    <mergeCell ref="C5:D5"/>
  </mergeCells>
  <phoneticPr fontId="6" type="noConversion"/>
  <dataValidations count="3">
    <dataValidation allowBlank="1" showInputMessage="1" showErrorMessage="1" promptTitle="手动录入" prompt="需手动录入对应信息" sqref="C3:D5 H8" xr:uid="{00000000-0002-0000-0100-000000000000}"/>
    <dataValidation allowBlank="1" showErrorMessage="1" promptTitle="手动录入" prompt="需手动录入对应信息" sqref="I8:I15" xr:uid="{00000000-0002-0000-0100-000001000000}"/>
    <dataValidation type="list" allowBlank="1" showInputMessage="1" showErrorMessage="1" sqref="B8:B15" xr:uid="{00000000-0002-0000-0100-000002000000}">
      <formula1>商品编号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&amp;C&amp;"微软雅黑,常规"&amp;9第 &amp;P 页，共 &amp;N 页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65535"/>
  <sheetViews>
    <sheetView workbookViewId="0">
      <selection activeCell="A5" sqref="A5"/>
    </sheetView>
  </sheetViews>
  <sheetFormatPr defaultColWidth="0" defaultRowHeight="16.5" zeroHeight="1"/>
  <cols>
    <col min="1" max="1" width="10.5703125" style="14" customWidth="1"/>
    <col min="2" max="2" width="9.85546875" style="14" customWidth="1"/>
    <col min="3" max="3" width="12.5703125" style="15" customWidth="1"/>
    <col min="4" max="5" width="8.5703125" style="14" customWidth="1"/>
    <col min="6" max="6" width="12.5703125" style="16" customWidth="1"/>
    <col min="7" max="16384" width="9" style="2" hidden="1"/>
  </cols>
  <sheetData>
    <row r="1" spans="1:6" s="7" customFormat="1" ht="35.1" customHeight="1">
      <c r="A1" s="31" t="s">
        <v>29</v>
      </c>
      <c r="B1" s="29" t="s">
        <v>28</v>
      </c>
      <c r="C1" s="10" t="s">
        <v>30</v>
      </c>
      <c r="D1" s="9" t="s">
        <v>20</v>
      </c>
      <c r="E1" s="9" t="s">
        <v>21</v>
      </c>
      <c r="F1" s="11" t="s">
        <v>22</v>
      </c>
    </row>
    <row r="2" spans="1:6" ht="59.25" customHeight="1">
      <c r="A2" s="43" t="s">
        <v>12</v>
      </c>
      <c r="B2" s="3"/>
      <c r="C2" s="44" t="s">
        <v>36</v>
      </c>
      <c r="D2" s="13" t="s">
        <v>17</v>
      </c>
      <c r="E2" s="3" t="s">
        <v>19</v>
      </c>
      <c r="F2" s="5">
        <v>4988</v>
      </c>
    </row>
    <row r="3" spans="1:6" ht="59.25" customHeight="1">
      <c r="A3" s="43" t="s">
        <v>13</v>
      </c>
      <c r="B3" s="3"/>
      <c r="C3" s="12" t="s">
        <v>15</v>
      </c>
      <c r="D3" s="13" t="s">
        <v>18</v>
      </c>
      <c r="E3" s="3" t="s">
        <v>19</v>
      </c>
      <c r="F3" s="5">
        <v>3199</v>
      </c>
    </row>
    <row r="4" spans="1:6" ht="59.25" customHeight="1">
      <c r="A4" s="3" t="s">
        <v>14</v>
      </c>
      <c r="B4" s="3"/>
      <c r="C4" s="12" t="s">
        <v>16</v>
      </c>
      <c r="D4" s="13" t="s">
        <v>17</v>
      </c>
      <c r="E4" s="3" t="s">
        <v>19</v>
      </c>
      <c r="F4" s="5">
        <v>3099</v>
      </c>
    </row>
    <row r="5" spans="1:6" ht="59.25" customHeight="1">
      <c r="A5" s="47"/>
      <c r="B5" s="3"/>
      <c r="C5" s="12"/>
      <c r="D5" s="13"/>
      <c r="E5" s="3"/>
      <c r="F5" s="5"/>
    </row>
    <row r="6" spans="1:6" ht="59.25" customHeight="1">
      <c r="A6" s="3"/>
      <c r="B6" s="3"/>
      <c r="C6" s="12"/>
      <c r="D6" s="13"/>
      <c r="E6" s="3"/>
      <c r="F6" s="5"/>
    </row>
    <row r="7" spans="1:6" ht="59.25" customHeight="1">
      <c r="A7" s="3"/>
      <c r="B7" s="3"/>
      <c r="C7" s="12"/>
      <c r="D7" s="13"/>
      <c r="E7" s="3"/>
      <c r="F7" s="5"/>
    </row>
    <row r="8" spans="1:6" ht="59.25" customHeight="1">
      <c r="A8" s="3"/>
      <c r="B8" s="3"/>
      <c r="C8" s="12"/>
      <c r="D8" s="13"/>
      <c r="E8" s="3"/>
      <c r="F8" s="5"/>
    </row>
    <row r="9" spans="1:6" ht="59.25" customHeight="1">
      <c r="A9" s="3"/>
      <c r="B9" s="3"/>
      <c r="C9" s="12"/>
      <c r="D9" s="13"/>
      <c r="E9" s="3"/>
      <c r="F9" s="5"/>
    </row>
    <row r="10" spans="1:6" ht="59.25" customHeight="1">
      <c r="A10" s="3"/>
      <c r="B10" s="3"/>
      <c r="C10" s="12"/>
      <c r="D10" s="13"/>
      <c r="E10" s="3"/>
      <c r="F10" s="5"/>
    </row>
    <row r="11" spans="1:6" ht="59.25" customHeight="1">
      <c r="A11" s="3"/>
      <c r="B11" s="3"/>
      <c r="C11" s="12"/>
      <c r="D11" s="13"/>
      <c r="E11" s="3"/>
      <c r="F11" s="5"/>
    </row>
    <row r="12" spans="1:6" ht="59.25" customHeight="1">
      <c r="A12" s="3"/>
      <c r="B12" s="3"/>
      <c r="C12" s="12"/>
      <c r="D12" s="13"/>
      <c r="E12" s="3"/>
      <c r="F12" s="5"/>
    </row>
    <row r="13" spans="1:6" ht="59.25" customHeight="1">
      <c r="A13" s="3"/>
      <c r="B13" s="3"/>
      <c r="C13" s="12"/>
      <c r="D13" s="13"/>
      <c r="E13" s="3"/>
      <c r="F13" s="5"/>
    </row>
    <row r="14" spans="1:6" ht="59.25" customHeight="1">
      <c r="A14" s="3"/>
      <c r="B14" s="3"/>
      <c r="C14" s="12"/>
      <c r="D14" s="13"/>
      <c r="E14" s="3"/>
      <c r="F14" s="5"/>
    </row>
    <row r="15" spans="1:6" ht="59.25" customHeight="1">
      <c r="A15" s="3"/>
      <c r="B15" s="3"/>
      <c r="C15" s="12"/>
      <c r="D15" s="13"/>
      <c r="E15" s="3"/>
      <c r="F15" s="5"/>
    </row>
    <row r="16" spans="1:6" ht="59.25" customHeight="1">
      <c r="A16" s="3"/>
      <c r="B16" s="3"/>
      <c r="C16" s="12"/>
      <c r="D16" s="13"/>
      <c r="E16" s="3"/>
      <c r="F16" s="5"/>
    </row>
    <row r="17" spans="1:6" ht="59.25" customHeight="1">
      <c r="A17" s="3"/>
      <c r="B17" s="3"/>
      <c r="C17" s="12"/>
      <c r="D17" s="13"/>
      <c r="E17" s="3"/>
      <c r="F17" s="5"/>
    </row>
    <row r="18" spans="1:6" ht="59.25" customHeight="1">
      <c r="A18" s="3"/>
      <c r="B18" s="3"/>
      <c r="C18" s="12"/>
      <c r="D18" s="13"/>
      <c r="E18" s="3"/>
      <c r="F18" s="5"/>
    </row>
    <row r="19" spans="1:6" ht="59.25" customHeight="1">
      <c r="A19" s="3"/>
      <c r="B19" s="3"/>
      <c r="C19" s="12"/>
      <c r="D19" s="13"/>
      <c r="E19" s="3"/>
      <c r="F19" s="5"/>
    </row>
    <row r="20" spans="1:6" ht="59.25" customHeight="1">
      <c r="A20" s="3"/>
      <c r="B20" s="3"/>
      <c r="C20" s="12"/>
      <c r="D20" s="13"/>
      <c r="E20" s="3"/>
      <c r="F20" s="5"/>
    </row>
    <row r="21" spans="1:6" ht="59.25" customHeight="1">
      <c r="A21" s="3"/>
      <c r="B21" s="3"/>
      <c r="C21" s="12"/>
      <c r="D21" s="13"/>
      <c r="E21" s="3"/>
      <c r="F21" s="5"/>
    </row>
    <row r="22" spans="1:6" ht="59.25" customHeight="1">
      <c r="A22" s="3"/>
      <c r="B22" s="3"/>
      <c r="C22" s="12"/>
      <c r="D22" s="13"/>
      <c r="E22" s="3"/>
      <c r="F22" s="5"/>
    </row>
    <row r="23" spans="1:6" ht="59.25" customHeight="1">
      <c r="A23" s="3"/>
      <c r="B23" s="3"/>
      <c r="C23" s="12"/>
      <c r="D23" s="13"/>
      <c r="E23" s="3"/>
      <c r="F23" s="5"/>
    </row>
    <row r="24" spans="1:6" ht="59.25" customHeight="1">
      <c r="A24" s="3"/>
      <c r="B24" s="3"/>
      <c r="C24" s="12"/>
      <c r="D24" s="13"/>
      <c r="E24" s="3"/>
      <c r="F24" s="5"/>
    </row>
    <row r="25" spans="1:6" ht="59.25" customHeight="1">
      <c r="A25" s="3"/>
      <c r="B25" s="3"/>
      <c r="C25" s="12"/>
      <c r="D25" s="13"/>
      <c r="E25" s="3"/>
      <c r="F25" s="5"/>
    </row>
    <row r="26" spans="1:6" ht="59.25" customHeight="1">
      <c r="A26" s="3"/>
      <c r="B26" s="3"/>
      <c r="C26" s="12"/>
      <c r="D26" s="13"/>
      <c r="E26" s="3"/>
      <c r="F26" s="5"/>
    </row>
    <row r="27" spans="1:6" ht="59.25" customHeight="1">
      <c r="A27" s="3"/>
      <c r="B27" s="3"/>
      <c r="C27" s="12"/>
      <c r="D27" s="13"/>
      <c r="E27" s="3"/>
      <c r="F27" s="5"/>
    </row>
    <row r="28" spans="1:6" ht="59.25" customHeight="1">
      <c r="A28" s="3"/>
      <c r="B28" s="3"/>
      <c r="C28" s="12"/>
      <c r="D28" s="13"/>
      <c r="E28" s="3"/>
      <c r="F28" s="5"/>
    </row>
    <row r="29" spans="1:6" ht="59.25" customHeight="1">
      <c r="A29" s="3"/>
      <c r="B29" s="3"/>
      <c r="C29" s="12"/>
      <c r="D29" s="13"/>
      <c r="E29" s="3"/>
      <c r="F29" s="5"/>
    </row>
    <row r="30" spans="1:6" ht="59.25" customHeight="1">
      <c r="A30" s="3"/>
      <c r="B30" s="3"/>
      <c r="C30" s="12"/>
      <c r="D30" s="3"/>
      <c r="E30" s="3"/>
      <c r="F30" s="5"/>
    </row>
    <row r="31" spans="1:6" ht="59.25" customHeight="1">
      <c r="A31" s="3"/>
      <c r="B31" s="3"/>
      <c r="C31" s="12"/>
      <c r="D31" s="3"/>
      <c r="E31" s="3"/>
      <c r="F31" s="5"/>
    </row>
    <row r="32" spans="1:6" ht="59.25" customHeight="1">
      <c r="A32" s="3"/>
      <c r="B32" s="3"/>
      <c r="C32" s="12"/>
      <c r="D32" s="3"/>
      <c r="E32" s="3"/>
      <c r="F32" s="5"/>
    </row>
    <row r="33" spans="1:6" ht="59.25" customHeight="1">
      <c r="A33" s="3"/>
      <c r="B33" s="3"/>
      <c r="C33" s="12"/>
      <c r="D33" s="3"/>
      <c r="E33" s="3"/>
      <c r="F33" s="5"/>
    </row>
    <row r="34" spans="1:6" ht="59.25" customHeight="1">
      <c r="A34" s="3"/>
      <c r="B34" s="3"/>
      <c r="C34" s="12"/>
      <c r="D34" s="3"/>
      <c r="E34" s="3"/>
      <c r="F34" s="5"/>
    </row>
    <row r="35" spans="1:6" ht="59.25" customHeight="1">
      <c r="A35" s="3"/>
      <c r="B35" s="3"/>
      <c r="C35" s="12"/>
      <c r="D35" s="13"/>
      <c r="E35" s="3"/>
      <c r="F35" s="5"/>
    </row>
    <row r="36" spans="1:6" ht="59.25" customHeight="1">
      <c r="A36" s="3"/>
      <c r="B36" s="3"/>
      <c r="C36" s="12"/>
      <c r="D36" s="13"/>
      <c r="E36" s="3"/>
      <c r="F36" s="5"/>
    </row>
    <row r="37" spans="1:6" ht="59.25" customHeight="1">
      <c r="A37" s="3"/>
      <c r="B37" s="3"/>
      <c r="C37" s="12"/>
      <c r="D37" s="13"/>
      <c r="E37" s="3"/>
      <c r="F37" s="5"/>
    </row>
    <row r="38" spans="1:6" ht="59.25" customHeight="1">
      <c r="A38" s="3"/>
      <c r="B38" s="3"/>
      <c r="C38" s="12"/>
      <c r="D38" s="13"/>
      <c r="E38" s="3"/>
      <c r="F38" s="5"/>
    </row>
    <row r="39" spans="1:6" ht="59.25" customHeight="1">
      <c r="A39" s="3"/>
      <c r="B39" s="3"/>
      <c r="C39" s="12"/>
      <c r="D39" s="3"/>
      <c r="E39" s="3"/>
      <c r="F39" s="5"/>
    </row>
    <row r="40" spans="1:6" ht="59.25" customHeight="1">
      <c r="A40" s="3"/>
      <c r="B40" s="3"/>
      <c r="C40" s="12"/>
      <c r="D40" s="3"/>
      <c r="E40" s="3"/>
      <c r="F40" s="5"/>
    </row>
    <row r="41" spans="1:6" ht="59.25" customHeight="1">
      <c r="A41" s="3"/>
      <c r="B41" s="3"/>
      <c r="C41" s="12"/>
      <c r="D41" s="3"/>
      <c r="E41" s="3"/>
      <c r="F41" s="5"/>
    </row>
    <row r="42" spans="1:6" ht="59.25" customHeight="1">
      <c r="A42" s="3"/>
      <c r="B42" s="3"/>
      <c r="C42" s="12"/>
      <c r="D42" s="3"/>
      <c r="E42" s="3"/>
      <c r="F42" s="5"/>
    </row>
    <row r="43" spans="1:6" ht="59.25" customHeight="1">
      <c r="A43" s="3"/>
      <c r="B43" s="3"/>
      <c r="C43" s="12"/>
      <c r="D43" s="13"/>
      <c r="E43" s="3"/>
      <c r="F43" s="5"/>
    </row>
    <row r="44" spans="1:6" ht="59.25" customHeight="1">
      <c r="A44" s="3"/>
      <c r="B44" s="3"/>
      <c r="C44" s="12"/>
      <c r="D44" s="13"/>
      <c r="E44" s="3"/>
      <c r="F44" s="5"/>
    </row>
    <row r="45" spans="1:6" ht="59.25" customHeight="1">
      <c r="A45" s="3"/>
      <c r="B45" s="3"/>
      <c r="C45" s="12"/>
      <c r="D45" s="3"/>
      <c r="E45" s="3"/>
      <c r="F45" s="5"/>
    </row>
    <row r="46" spans="1:6" ht="59.25" customHeight="1">
      <c r="A46" s="3"/>
      <c r="B46" s="3"/>
      <c r="C46" s="12"/>
      <c r="D46" s="3"/>
      <c r="E46" s="3"/>
      <c r="F46" s="5"/>
    </row>
    <row r="47" spans="1:6" ht="59.25" customHeight="1">
      <c r="A47" s="3"/>
      <c r="B47" s="3"/>
      <c r="C47" s="12"/>
      <c r="D47" s="3"/>
      <c r="E47" s="3"/>
      <c r="F47" s="5"/>
    </row>
    <row r="48" spans="1:6" ht="59.25" customHeight="1">
      <c r="A48" s="3"/>
      <c r="B48" s="3"/>
      <c r="C48" s="12"/>
      <c r="D48" s="3"/>
      <c r="E48" s="3"/>
      <c r="F48" s="5"/>
    </row>
    <row r="49" spans="1:6" ht="59.25" customHeight="1">
      <c r="A49" s="3"/>
      <c r="B49" s="3"/>
      <c r="C49" s="12"/>
      <c r="D49" s="3"/>
      <c r="E49" s="3"/>
      <c r="F49" s="5"/>
    </row>
    <row r="50" spans="1:6" ht="59.25" customHeight="1">
      <c r="A50" s="3"/>
      <c r="B50" s="3"/>
      <c r="C50" s="12"/>
      <c r="D50" s="3"/>
      <c r="E50" s="3"/>
      <c r="F50" s="5"/>
    </row>
    <row r="51" spans="1:6" hidden="1"/>
    <row r="52" spans="1:6" hidden="1"/>
    <row r="53" spans="1:6" hidden="1"/>
    <row r="54" spans="1:6" hidden="1"/>
    <row r="55" spans="1:6" hidden="1"/>
    <row r="56" spans="1:6" hidden="1"/>
    <row r="57" spans="1:6" hidden="1"/>
    <row r="58" spans="1:6" hidden="1"/>
    <row r="59" spans="1:6" hidden="1"/>
    <row r="60" spans="1:6" hidden="1"/>
    <row r="61" spans="1:6" hidden="1"/>
    <row r="62" spans="1:6" hidden="1"/>
    <row r="63" spans="1:6" hidden="1"/>
    <row r="64" spans="1:6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t="58.35" hidden="1" customHeight="1"/>
  </sheetData>
  <sheetProtection formatCells="0"/>
  <sortState xmlns:xlrd2="http://schemas.microsoft.com/office/spreadsheetml/2017/richdata2" ref="A2:D13">
    <sortCondition ref="C2:C13"/>
  </sortState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操作指引</vt:lpstr>
      <vt:lpstr>订单</vt:lpstr>
      <vt:lpstr>基础数据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ExcelShawn</dc:creator>
  <cp:keywords>Excel实战派</cp:keywords>
  <cp:lastModifiedBy>Yunxuan Liu (Chinasoft)</cp:lastModifiedBy>
  <cp:lastPrinted>2016-02-19T11:09:27Z</cp:lastPrinted>
  <dcterms:created xsi:type="dcterms:W3CDTF">2015-12-06T08:40:51Z</dcterms:created>
  <dcterms:modified xsi:type="dcterms:W3CDTF">2018-09-21T08:06:57Z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