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12195"/>
  </bookViews>
  <sheets>
    <sheet name="考勤记录" sheetId="15" r:id="rId1"/>
    <sheet name="关于" sheetId="20" r:id="rId2"/>
  </sheets>
  <definedNames>
    <definedName name="_xlnm.Print_Area" localSheetId="0">考勤记录!$B$1:$L$31</definedName>
    <definedName name="周_开始时间">考勤记录!$H$4</definedName>
  </definedNames>
  <calcPr calcId="171027"/>
</workbook>
</file>

<file path=xl/calcChain.xml><?xml version="1.0" encoding="utf-8"?>
<calcChain xmlns="http://schemas.openxmlformats.org/spreadsheetml/2006/main">
  <c r="H15" i="15" l="1"/>
  <c r="I15" i="15"/>
  <c r="J15" i="15"/>
  <c r="K15" i="15"/>
  <c r="L15" i="15"/>
  <c r="H4" i="15"/>
  <c r="B8" i="15" s="1"/>
  <c r="B9" i="15" s="1"/>
  <c r="B10" i="15" s="1"/>
  <c r="B11" i="15" s="1"/>
  <c r="B12" i="15" s="1"/>
  <c r="B13" i="15" s="1"/>
  <c r="B14" i="15" s="1"/>
  <c r="G19" i="15" l="1"/>
  <c r="G20" i="15"/>
  <c r="G21" i="15"/>
  <c r="G22" i="15"/>
  <c r="G23" i="15"/>
  <c r="G24" i="15"/>
  <c r="G18" i="15"/>
  <c r="G9" i="15"/>
  <c r="G10" i="15"/>
  <c r="G11" i="15"/>
  <c r="G12" i="15"/>
  <c r="G13" i="15"/>
  <c r="G14" i="15"/>
  <c r="G8" i="15"/>
  <c r="H25" i="15"/>
  <c r="I28" i="15" l="1"/>
  <c r="L25" i="15"/>
  <c r="K25" i="15"/>
  <c r="J25" i="15"/>
  <c r="I25" i="15"/>
  <c r="L29" i="15" l="1"/>
  <c r="K29" i="15"/>
  <c r="J29" i="15"/>
  <c r="B18" i="15"/>
  <c r="B19" i="15" s="1"/>
  <c r="B20" i="15" s="1"/>
  <c r="B21" i="15" s="1"/>
  <c r="B22" i="15" s="1"/>
  <c r="B23" i="15" s="1"/>
  <c r="B24" i="15" s="1"/>
  <c r="I29" i="15" l="1"/>
  <c r="H29" i="15" l="1"/>
  <c r="K31" i="15" s="1"/>
</calcChain>
</file>

<file path=xl/sharedStrings.xml><?xml version="1.0" encoding="utf-8"?>
<sst xmlns="http://schemas.openxmlformats.org/spreadsheetml/2006/main" count="85" uniqueCount="70">
  <si>
    <t>在此工作表中创建周考勤表。
此工作表的标题位于单元格 B1。
在单元格 G1 中输入公司名称。
有关如何使用此工作表（包括屏幕阅读器的说明）以及此工作簿作者的信息包含在“关于”工作表中。
继续向下浏览 A 列，获取进一步说明。</t>
  </si>
  <si>
    <t>在单元格 B2 中输入公司地址 1，在单元格 H2 中输入员工姓名。</t>
  </si>
  <si>
    <t>在单元格 B4 中输入公司所在的省/市/自治区，市/县和邮政编码，在单元格 H4 中输入此考勤表的周开始日期。</t>
  </si>
  <si>
    <t>在单元格 B5 中输入公司电话号码。
下一步说明位于单元格 A7。</t>
  </si>
  <si>
    <t xml:space="preserve">用于跟踪考勤的两个表格从单元格 B7 和 G7 开始。F 列为空。G 列基于上班时间、休息时长和下班时间计算总时长。单元格 B7 到 L7 包含表标题。 </t>
  </si>
  <si>
    <t>周日期位于单元格 B8。在单元格 C8 到 E8 中输入上班时间、休息时长和下班时间。继续在单元格 H8 到 L8 中输入正常上班时数、加班时数、病假时数、节假日时数和休假时数。按 Ctrl+Shift+ 分号可在任意这些单元格中输入当前时间。总时数在单元格 G8 中自动进行计算。</t>
  </si>
  <si>
    <t>周日期位于单元格 B9。在单元格 C9 到 E9 中输入上班时间、休息时长和下班时间。继续在单元格 H9 到 L9 中输入正常上班时数、加班时数、病假时数、节假日时数和休假时数。按 Ctrl+Shift+ 分号可在任意这些单元格中输入当前时间。总时数在单元格 G9 中自动进行计算。</t>
  </si>
  <si>
    <t>周日期位于单元格 B10。在单元格 C10 到 E10 中输入上班时间、休息时长和下班时间。继续在单元格 H10 到 L10 中输入正常上班时数、加班时数、病假时数、节假日时数和休假时数。按 Ctrl+Shift+ 分号可在任意这些单元格中输入当前时间。总时数在单元格 G10 中自动进行计算。</t>
  </si>
  <si>
    <t>周日期位于单元格 B11。在单元格 C11 到 E11 中输入上班时间、休息时长和下班时间。继续在单元格 H11 到 L11 中输入正常上班时数、加班时数、病假时数、节假日时数和休假时数。按 Ctrl+Shift+ 分号可在任意这些单元格中输入当前时间。总时数在单元格 G11 中自动进行计算。</t>
  </si>
  <si>
    <t>周日期位于单元格 B12。在单元格 C12 到 E12 中输入上班时间、休息时长和下班时间。继续在单元格 H12 到 L12 中输入正常上班时数、加班时数、病假时数、节假日时数和休假时数。按 Ctrl+Shift+ 分号可在任意这些单元格中输入当前时间。总时数在单元格 G12 中自动进行计算。</t>
  </si>
  <si>
    <t>周日期位于单元格 B13。在单元格 C13 到 E13 中输入上班时间、休息时长和下班时间。继续在单元格 H13 到 L13 中输入正常上班时数、加班时数、病假时数、节假日时数和休假时数。按 Ctrl+Shift+ 分号可在任意这些单元格中输入当前时间。总时数在单元格 G13 中自动进行计算。</t>
  </si>
  <si>
    <t>周日期位于单元格 B14。在单元格 C14 到 E14 中输入上班时间、休息时长和下班时间。继续在单元格 H14 到 L14 中输入正常上班时数、加班时数、病假时数、节假日时数和休假时数。按 Ctrl+Shift+ 分号可在任意这些单元格中输入当前时间。总时数在单元格 G14 中自动进行计算。</t>
  </si>
  <si>
    <t>每周正常上班、加班、病假、节假日和休假总时数在单元格 H15 到 L15 中自动进行计算。
继续转到单元格 A17 查看下一条说明。</t>
  </si>
  <si>
    <t>跟踪第二周考勤的两个表格从单元格 B17 和 G17 开始。F 列为空。第二个表格中的 G 列基于上班时间、休息时长和下班时间计算总时长。单元格 B17 到 L17 包含表标题。
如果只需一周考勤表而不是两周考勤表，则隐藏第二周。</t>
  </si>
  <si>
    <t>周日期位于单元格 B18。在单元格 C18 到 E18 中输入上班时间、休息时长和下班时间。继续在单元格 H18 到 L18 中输入正常上班时数、加班时数、病假时数、节假日时数和休假时数。按 Ctrl+Shift+ 分号可在任意这些单元格中输入当前时间。总时数在单元格 G18 中自动进行计算。</t>
  </si>
  <si>
    <t>周日期位于单元格 B19。在单元格 C19 到 E19 中输入上班时间、休息时长和下班时间。继续在单元格 H19 到 L19 中输入正常上班时数、加班时数、病假时数、节假日时数和休假时数。按 Ctrl+Shift+ 分号可在任意这些单元格中输入当前时间。总时数在单元格 G19 中自动进行计算。</t>
  </si>
  <si>
    <t>周日期位于单元格 B20。在单元格 C20 到 E20 中输入上班时间、休息时长和下班时间。继续在单元格 H20 到 L20 中输入正常上班时数、加班时数、病假时数、节假日时数和休假时数。按 Ctrl+Shift+ 分号可在任意这些单元格中输入当前时间。总时数在单元格 G20 中自动进行计算。</t>
  </si>
  <si>
    <t>周日期位于单元格 B21。在单元格 C21 到 E21 中输入上班时间、休息时长和下班时间。继续在单元格 H21 到 L21 中输入正常上班时数、加班时数、病假时数、节假日时数和休假时数。按 Ctrl+Shift+ 分号可在任意这些单元格中输入当前时间。总时数在单元格 G21 中自动进行计算。</t>
  </si>
  <si>
    <t>周日期位于单元格 B22。在单元格 C22 到 E22 中输入上班时间、休息时长和下班时间。继续在单元格 H22 到 L22 中输入正常上班时数、加班时数、病假时数、节假日时数和休假时数。按 Ctrl+Shift+ 分号可在任意这些单元格中输入当前时间。总时数在单元格 G22 中自动进行计算。</t>
  </si>
  <si>
    <t>周日期位于单元格 B23。在单元格 C23 到 E23 中输入上班时间、休息时长和下班时间。继续在单元格 H23 到 L23 中输入正常上班时数、加班时数、病假时数、节假日时数和休假时数。按 Ctrl+Shift+ 分号可在任意这些单元格中输入当前时间。总时数在单元格 G23 中自动进行计算。</t>
  </si>
  <si>
    <t>周日期位于单元格 B24。在单元格 C24 到 E24 中输入上班时间、休息时长和下班时间。继续在单元格 H24 到 L24 中输入正常上班时数、加班时数、病假时数、节假日时数和休假时数。按 Ctrl+Shift+ 分号可在任意这些单元格中输入当前时间。总时数在单元格 G24 中自动进行计算。</t>
  </si>
  <si>
    <t>每周正常上班、加班、病假、节假日和休假总时数在单元格 H25 到 L25 中自动进行计算。
继续转到单元格 A27 查看下一条说明。</t>
  </si>
  <si>
    <t xml:space="preserve">正常上班、加班、病假、节假日和休假标签位于单元格 H27 到 L27。在单元格 H28 到 L28 中输入这些标题的时薪。 </t>
  </si>
  <si>
    <t>在单元格 B28 中输入员工签名，随后在单元格 E28 中输入日期。
在单元格 H28 到 L28 中输入时薪。
如果不需要，则删除时薪和工资行。</t>
  </si>
  <si>
    <t>在单元格 B30 中输入经理签名，随后在单元格 E30 中输入日期。</t>
  </si>
  <si>
    <t>考勤表</t>
  </si>
  <si>
    <t>地址 1</t>
  </si>
  <si>
    <t>地址 2</t>
  </si>
  <si>
    <t>省/自治区/直辖市，市/县，邮政编码</t>
  </si>
  <si>
    <t>电话</t>
  </si>
  <si>
    <t>周日期</t>
  </si>
  <si>
    <t>员工签名</t>
  </si>
  <si>
    <t>经理签名</t>
  </si>
  <si>
    <t>上班
时间</t>
  </si>
  <si>
    <t>员工姓名：</t>
  </si>
  <si>
    <t>经理姓名：</t>
  </si>
  <si>
    <t>周开始日期：</t>
  </si>
  <si>
    <t>下班
时间</t>
  </si>
  <si>
    <t>日期</t>
  </si>
  <si>
    <t>公司名称</t>
  </si>
  <si>
    <t>列1</t>
  </si>
  <si>
    <t>工资/小时：</t>
  </si>
  <si>
    <t>正常上班</t>
  </si>
  <si>
    <t>加班</t>
  </si>
  <si>
    <t>病假</t>
  </si>
  <si>
    <t>节假日</t>
  </si>
  <si>
    <t>休假</t>
  </si>
  <si>
    <t>VERTEX42.COM 提供的考勤表模板</t>
  </si>
  <si>
    <t>https://www.vertex42.com/ExcelTemplates/timesheets.html</t>
  </si>
  <si>
    <t>← 更新周开始日期</t>
  </si>
  <si>
    <t>← 按 Ctrl+Shift+ 分号可输入当前时间</t>
  </si>
  <si>
    <t>← 如果只需一周考勤表而不是两周考勤表，则隐藏第二周</t>
  </si>
  <si>
    <t>← 如果不需要，则删除时薪和工资行</t>
  </si>
  <si>
    <t>屏幕阅读器指南</t>
  </si>
  <si>
    <t xml:space="preserve">此工作簿中有 2 个工作表。
考勤记录
关于
每个工作表的指示文本位于每个工作表中自单元格 A1 开始的 A 列中。这些指示都使用隐藏文本编写。每个步骤均提供相应指示，引导阅读者查看行中的相应信息。除非另有明确指示，否则会在单元格 A2、A3 等后续单元格中持续指示相应步骤。例如，指示文本可能显示为“转到单元格 A6”以执行下一步操作。
将不会打印此隐藏文本。
要从工作表删除这些指示，只需删除 A 列。
</t>
  </si>
  <si>
    <t>了解 Vertex42</t>
  </si>
  <si>
    <t>Vertex42.com 为企业、家庭和教育提供超过 300 种专业设计的电子表格模板 - 其中大部分都可免费下载。这些集合包括各种日历、规划师和日程安排，以及用于预算、减免债务和分期偿还贷款的个人财务电子表格。</t>
  </si>
  <si>
    <t>企业可查找发票、时间表、库存跟踪表、财务报表和项目计划模板。教师和学生可查找诸如课程表、成绩簿和出勤表等资源。还可通过用餐规划师、清单和锻炼日志来组织家庭生活。通过来自数千名用户的反馈，每个模板都经过了深入的研究、完善和改进。</t>
  </si>
  <si>
    <r>
      <t xml:space="preserve">休息
</t>
    </r>
    <r>
      <rPr>
        <b/>
        <sz val="8"/>
        <color indexed="9"/>
        <rFont val="Microsoft YaHei UI"/>
        <family val="2"/>
        <charset val="134"/>
      </rPr>
      <t>（分钟）</t>
    </r>
  </si>
  <si>
    <r>
      <t xml:space="preserve">正常上班
</t>
    </r>
    <r>
      <rPr>
        <b/>
        <sz val="8"/>
        <color indexed="9"/>
        <rFont val="Microsoft YaHei UI"/>
        <family val="2"/>
        <charset val="134"/>
      </rPr>
      <t>[h]:mm</t>
    </r>
  </si>
  <si>
    <r>
      <t xml:space="preserve">加班
</t>
    </r>
    <r>
      <rPr>
        <b/>
        <sz val="8"/>
        <color indexed="9"/>
        <rFont val="Microsoft YaHei UI"/>
        <family val="2"/>
        <charset val="134"/>
      </rPr>
      <t>[h]:mm</t>
    </r>
  </si>
  <si>
    <r>
      <t xml:space="preserve">病假
</t>
    </r>
    <r>
      <rPr>
        <b/>
        <sz val="8"/>
        <color indexed="9"/>
        <rFont val="Microsoft YaHei UI"/>
        <family val="2"/>
        <charset val="134"/>
      </rPr>
      <t>[h]:mm</t>
    </r>
  </si>
  <si>
    <r>
      <t xml:space="preserve">节假日
</t>
    </r>
    <r>
      <rPr>
        <b/>
        <sz val="8"/>
        <color indexed="9"/>
        <rFont val="Microsoft YaHei UI"/>
        <family val="2"/>
        <charset val="134"/>
      </rPr>
      <t>[h]:mm</t>
    </r>
  </si>
  <si>
    <r>
      <t xml:space="preserve">休假
</t>
    </r>
    <r>
      <rPr>
        <b/>
        <sz val="8"/>
        <color indexed="9"/>
        <rFont val="Microsoft YaHei UI"/>
        <family val="2"/>
        <charset val="134"/>
      </rPr>
      <t>[h]:mm</t>
    </r>
  </si>
  <si>
    <t>在单元格 B3 中输入公司地址 2，在单元格 H3 中输入经理姓名。</t>
    <phoneticPr fontId="32" type="noConversion"/>
  </si>
  <si>
    <r>
      <t xml:space="preserve">汇总
</t>
    </r>
    <r>
      <rPr>
        <b/>
        <sz val="8"/>
        <color indexed="9"/>
        <rFont val="Microsoft YaHei UI"/>
        <family val="2"/>
        <charset val="134"/>
      </rPr>
      <t>[h]:mm</t>
    </r>
    <phoneticPr fontId="32" type="noConversion"/>
  </si>
  <si>
    <t>汇总</t>
    <phoneticPr fontId="32" type="noConversion"/>
  </si>
  <si>
    <t>工资汇总：</t>
    <phoneticPr fontId="32" type="noConversion"/>
  </si>
  <si>
    <t>经理签名标签位于单元格 B31，日期标签位于单元格 E31。
工资汇总位于单元格 K31。</t>
    <phoneticPr fontId="32" type="noConversion"/>
  </si>
  <si>
    <t>员工签名标签位于单元格 B29 中，日期标签位于单元格 E29。
正常上班、加班、病假、节假日和休假的工资汇总在单元格 H29 到 L29 中自动进行计算。
工资汇总位于单元格 K31。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</si>
</sst>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164" formatCode="_ &quot;¥&quot;* #,##0.00_ ;_ &quot;¥&quot;* \-#,##0.00_ ;_ &quot;¥&quot;* &quot;-&quot;??_ ;_ @_ "/>
    <numFmt numFmtId="165" formatCode="_ * #,##0.00_ ;_ * \-#,##0.00_ ;_ * &quot;-&quot;??_ ;_ @_ "/>
    <numFmt numFmtId="166" formatCode="[h]:mm"/>
    <numFmt numFmtId="167" formatCode="[&lt;=9999999]###\-####;\(###\)\ ###\-####"/>
    <numFmt numFmtId="168" formatCode="aaa\ m/d"/>
    <numFmt numFmtId="169" formatCode="h:mm;@"/>
  </numFmts>
  <fonts count="38" x14ac:knownFonts="1">
    <font>
      <sz val="10"/>
      <name val="Microsoft YaHei UI"/>
      <family val="2"/>
      <charset val="134"/>
    </font>
    <font>
      <sz val="11"/>
      <color indexed="8"/>
      <name val="Microsoft YaHei UI"/>
      <family val="2"/>
      <charset val="134"/>
    </font>
    <font>
      <sz val="11"/>
      <color indexed="9"/>
      <name val="Microsoft YaHei UI"/>
      <family val="2"/>
      <charset val="134"/>
    </font>
    <font>
      <sz val="11"/>
      <color indexed="36"/>
      <name val="Microsoft YaHei UI"/>
      <family val="2"/>
      <charset val="134"/>
    </font>
    <font>
      <b/>
      <sz val="11"/>
      <color indexed="50"/>
      <name val="Microsoft YaHei UI"/>
      <family val="2"/>
      <charset val="134"/>
    </font>
    <font>
      <b/>
      <sz val="11"/>
      <color indexed="9"/>
      <name val="Microsoft YaHei UI"/>
      <family val="2"/>
      <charset val="134"/>
    </font>
    <font>
      <sz val="10"/>
      <name val="Microsoft YaHei UI"/>
      <family val="2"/>
      <charset val="134"/>
    </font>
    <font>
      <b/>
      <sz val="10"/>
      <name val="Microsoft YaHei UI"/>
      <family val="2"/>
      <charset val="134"/>
    </font>
    <font>
      <i/>
      <sz val="11"/>
      <color indexed="23"/>
      <name val="Microsoft YaHei UI"/>
      <family val="2"/>
      <charset val="134"/>
    </font>
    <font>
      <u/>
      <sz val="10"/>
      <color theme="11"/>
      <name val="Microsoft YaHei UI"/>
      <family val="2"/>
      <charset val="134"/>
    </font>
    <font>
      <sz val="11"/>
      <color indexed="17"/>
      <name val="Microsoft YaHei UI"/>
      <family val="2"/>
      <charset val="134"/>
    </font>
    <font>
      <b/>
      <sz val="36"/>
      <color theme="4" tint="-0.24994659260841701"/>
      <name val="Microsoft YaHei UI"/>
      <family val="2"/>
      <charset val="134"/>
    </font>
    <font>
      <b/>
      <sz val="20"/>
      <color theme="4" tint="-0.499984740745262"/>
      <name val="Microsoft YaHei UI"/>
      <family val="2"/>
      <charset val="134"/>
    </font>
    <font>
      <b/>
      <sz val="11"/>
      <name val="Microsoft YaHei UI"/>
      <family val="2"/>
      <charset val="134"/>
    </font>
    <font>
      <u/>
      <sz val="10"/>
      <color indexed="12"/>
      <name val="Microsoft YaHei UI"/>
      <family val="2"/>
      <charset val="134"/>
    </font>
    <font>
      <sz val="11"/>
      <color indexed="53"/>
      <name val="Microsoft YaHei UI"/>
      <family val="2"/>
      <charset val="134"/>
    </font>
    <font>
      <sz val="11"/>
      <color indexed="50"/>
      <name val="Microsoft YaHei UI"/>
      <family val="2"/>
      <charset val="134"/>
    </font>
    <font>
      <sz val="11"/>
      <color indexed="59"/>
      <name val="Microsoft YaHei UI"/>
      <family val="2"/>
      <charset val="134"/>
    </font>
    <font>
      <b/>
      <sz val="11"/>
      <color indexed="63"/>
      <name val="Microsoft YaHei UI"/>
      <family val="2"/>
      <charset val="134"/>
    </font>
    <font>
      <b/>
      <sz val="18"/>
      <color indexed="18"/>
      <name val="Microsoft YaHei UI"/>
      <family val="2"/>
      <charset val="134"/>
    </font>
    <font>
      <b/>
      <sz val="11"/>
      <color indexed="8"/>
      <name val="Microsoft YaHei UI"/>
      <family val="2"/>
      <charset val="134"/>
    </font>
    <font>
      <sz val="11"/>
      <color indexed="10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b/>
      <sz val="10"/>
      <color theme="1" tint="0.34998626667073579"/>
      <name val="Microsoft YaHei UI"/>
      <family val="2"/>
      <charset val="134"/>
    </font>
    <font>
      <sz val="10"/>
      <color theme="1" tint="0.499984740745262"/>
      <name val="Microsoft YaHei UI"/>
      <family val="2"/>
      <charset val="134"/>
    </font>
    <font>
      <sz val="10"/>
      <color theme="1" tint="0.34998626667073579"/>
      <name val="Microsoft YaHei UI"/>
      <family val="2"/>
      <charset val="134"/>
    </font>
    <font>
      <sz val="11"/>
      <name val="Microsoft YaHei UI"/>
      <family val="2"/>
      <charset val="134"/>
    </font>
    <font>
      <b/>
      <sz val="10"/>
      <color indexed="9"/>
      <name val="Microsoft YaHei UI"/>
      <family val="2"/>
      <charset val="134"/>
    </font>
    <font>
      <b/>
      <sz val="8"/>
      <color indexed="9"/>
      <name val="Microsoft YaHei UI"/>
      <family val="2"/>
      <charset val="134"/>
    </font>
    <font>
      <b/>
      <sz val="12"/>
      <color theme="4" tint="-0.499984740745262"/>
      <name val="Microsoft YaHei UI"/>
      <family val="2"/>
      <charset val="134"/>
    </font>
    <font>
      <b/>
      <sz val="14"/>
      <color theme="4" tint="-0.499984740745262"/>
      <name val="Microsoft YaHei UI"/>
      <family val="2"/>
      <charset val="134"/>
    </font>
    <font>
      <b/>
      <sz val="14"/>
      <name val="Microsoft YaHei UI"/>
      <family val="2"/>
      <charset val="134"/>
    </font>
    <font>
      <sz val="9"/>
      <name val="Microsoft YaHei UI"/>
      <family val="2"/>
      <charset val="134"/>
    </font>
    <font>
      <b/>
      <sz val="12"/>
      <color theme="1" tint="0.34998626667073579"/>
      <name val="Microsoft YaHei UI"/>
      <family val="2"/>
      <charset val="134"/>
    </font>
    <font>
      <sz val="11"/>
      <color theme="1" tint="0.499984740745262"/>
      <name val="Microsoft YaHei UI"/>
      <family val="2"/>
      <charset val="134"/>
    </font>
    <font>
      <b/>
      <sz val="20"/>
      <color theme="4" tint="-0.249977111117893"/>
      <name val="Microsoft YaHei UI"/>
      <family val="2"/>
      <charset val="134"/>
    </font>
    <font>
      <sz val="20"/>
      <name val="Microsoft YaHei UI"/>
      <family val="2"/>
      <charset val="134"/>
    </font>
    <font>
      <sz val="11"/>
      <color rgb="FF1D2129"/>
      <name val="Microsoft YaHei UI"/>
      <family val="2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4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Protection="0">
      <alignment vertical="center"/>
    </xf>
    <xf numFmtId="0" fontId="12" fillId="0" borderId="0" applyNumberFormat="0" applyFill="0" applyProtection="0">
      <alignment horizontal="right" vertical="center"/>
    </xf>
    <xf numFmtId="0" fontId="13" fillId="0" borderId="0" applyNumberFormat="0" applyFill="0" applyProtection="0">
      <alignment wrapText="1"/>
    </xf>
    <xf numFmtId="0" fontId="13" fillId="0" borderId="0" applyNumberFormat="0" applyFill="0" applyProtection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3" applyNumberFormat="0" applyFill="0" applyAlignment="0" applyProtection="0"/>
    <xf numFmtId="0" fontId="17" fillId="5" borderId="0" applyNumberFormat="0" applyBorder="0" applyAlignment="0" applyProtection="0"/>
    <xf numFmtId="0" fontId="6" fillId="5" borderId="4" applyNumberFormat="0" applyFont="0" applyAlignment="0" applyProtection="0"/>
    <xf numFmtId="0" fontId="18" fillId="1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167" fontId="13" fillId="0" borderId="0" applyFont="0" applyFill="0" applyBorder="0" applyAlignment="0">
      <alignment vertical="center"/>
    </xf>
    <xf numFmtId="14" fontId="13" fillId="0" borderId="7">
      <alignment horizontal="center"/>
    </xf>
    <xf numFmtId="0" fontId="22" fillId="0" borderId="0"/>
    <xf numFmtId="165" fontId="7" fillId="0" borderId="0" applyFill="0" applyBorder="0" applyProtection="0">
      <alignment vertical="center"/>
    </xf>
    <xf numFmtId="0" fontId="9" fillId="0" borderId="0" applyNumberFormat="0" applyFill="0" applyBorder="0" applyAlignment="0" applyProtection="0">
      <alignment wrapText="1"/>
    </xf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3">
    <xf numFmtId="0" fontId="0" fillId="0" borderId="0" xfId="0">
      <alignment wrapText="1"/>
    </xf>
    <xf numFmtId="0" fontId="22" fillId="0" borderId="0" xfId="47" applyFont="1" applyAlignment="1">
      <alignment wrapText="1"/>
    </xf>
    <xf numFmtId="0" fontId="6" fillId="0" borderId="0" xfId="0" applyFont="1" applyProtection="1">
      <alignment wrapText="1"/>
    </xf>
    <xf numFmtId="0" fontId="6" fillId="0" borderId="0" xfId="0" applyFont="1" applyAlignment="1" applyProtection="1">
      <alignment vertical="center"/>
    </xf>
    <xf numFmtId="0" fontId="23" fillId="0" borderId="0" xfId="0" applyFont="1" applyProtection="1">
      <alignment wrapText="1"/>
    </xf>
    <xf numFmtId="0" fontId="24" fillId="0" borderId="0" xfId="36" applyFont="1" applyAlignment="1" applyProtection="1">
      <alignment vertical="center"/>
    </xf>
    <xf numFmtId="0" fontId="22" fillId="0" borderId="0" xfId="47" applyFont="1"/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7" fillId="22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23" borderId="9" xfId="0" applyNumberFormat="1" applyFont="1" applyFill="1" applyBorder="1" applyAlignment="1" applyProtection="1">
      <alignment horizontal="center" vertical="center"/>
    </xf>
    <xf numFmtId="166" fontId="7" fillId="20" borderId="9" xfId="0" applyNumberFormat="1" applyFont="1" applyFill="1" applyBorder="1" applyAlignment="1" applyProtection="1">
      <alignment horizontal="center" vertical="center"/>
    </xf>
    <xf numFmtId="166" fontId="6" fillId="23" borderId="9" xfId="0" applyNumberFormat="1" applyFont="1" applyFill="1" applyBorder="1" applyAlignment="1" applyProtection="1">
      <alignment horizontal="center" vertical="center"/>
    </xf>
    <xf numFmtId="0" fontId="6" fillId="23" borderId="10" xfId="0" applyNumberFormat="1" applyFont="1" applyFill="1" applyBorder="1" applyAlignment="1" applyProtection="1">
      <alignment horizontal="center" vertical="center"/>
    </xf>
    <xf numFmtId="166" fontId="6" fillId="23" borderId="10" xfId="0" applyNumberFormat="1" applyFont="1" applyFill="1" applyBorder="1" applyAlignment="1" applyProtection="1">
      <alignment horizontal="center" vertical="center"/>
    </xf>
    <xf numFmtId="0" fontId="6" fillId="23" borderId="12" xfId="0" applyNumberFormat="1" applyFont="1" applyFill="1" applyBorder="1" applyAlignment="1" applyProtection="1">
      <alignment horizontal="center" vertical="center"/>
    </xf>
    <xf numFmtId="166" fontId="6" fillId="23" borderId="11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Alignment="1" applyProtection="1">
      <alignment horizontal="center" vertical="center"/>
    </xf>
    <xf numFmtId="166" fontId="7" fillId="21" borderId="0" xfId="0" applyNumberFormat="1" applyFont="1" applyFill="1" applyAlignment="1" applyProtection="1">
      <alignment horizontal="center" vertical="center"/>
    </xf>
    <xf numFmtId="0" fontId="6" fillId="0" borderId="0" xfId="0" applyFont="1">
      <alignment wrapText="1"/>
    </xf>
    <xf numFmtId="0" fontId="22" fillId="0" borderId="0" xfId="47" applyFont="1" applyFill="1"/>
    <xf numFmtId="0" fontId="6" fillId="0" borderId="0" xfId="0" applyFont="1" applyFill="1" applyBorder="1">
      <alignment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7" xfId="0" applyNumberFormat="1" applyFont="1" applyBorder="1" applyAlignment="1" applyProtection="1">
      <alignment horizontal="left" shrinkToFit="1"/>
    </xf>
    <xf numFmtId="0" fontId="6" fillId="0" borderId="0" xfId="0" applyFont="1" applyAlignment="1">
      <alignment horizontal="right" vertical="center" wrapText="1"/>
    </xf>
    <xf numFmtId="165" fontId="7" fillId="0" borderId="0" xfId="48" applyFont="1" applyFill="1" applyBorder="1" applyAlignment="1">
      <alignment horizontal="right" vertical="center"/>
    </xf>
    <xf numFmtId="0" fontId="6" fillId="0" borderId="8" xfId="0" applyFont="1" applyBorder="1" applyAlignment="1" applyProtection="1">
      <alignment vertical="top"/>
    </xf>
    <xf numFmtId="168" fontId="7" fillId="20" borderId="9" xfId="0" applyNumberFormat="1" applyFont="1" applyFill="1" applyBorder="1" applyAlignment="1" applyProtection="1">
      <alignment horizontal="center" vertical="center"/>
    </xf>
    <xf numFmtId="168" fontId="7" fillId="20" borderId="10" xfId="0" applyNumberFormat="1" applyFont="1" applyFill="1" applyBorder="1" applyAlignment="1" applyProtection="1">
      <alignment horizontal="center" vertical="center"/>
    </xf>
    <xf numFmtId="168" fontId="7" fillId="20" borderId="12" xfId="0" applyNumberFormat="1" applyFont="1" applyFill="1" applyBorder="1" applyAlignment="1" applyProtection="1">
      <alignment horizontal="center" vertical="center"/>
    </xf>
    <xf numFmtId="169" fontId="6" fillId="23" borderId="9" xfId="0" applyNumberFormat="1" applyFont="1" applyFill="1" applyBorder="1" applyAlignment="1" applyProtection="1">
      <alignment horizontal="center" vertical="center"/>
    </xf>
    <xf numFmtId="169" fontId="6" fillId="23" borderId="10" xfId="0" applyNumberFormat="1" applyFont="1" applyFill="1" applyBorder="1" applyAlignment="1" applyProtection="1">
      <alignment horizontal="center" vertical="center"/>
    </xf>
    <xf numFmtId="169" fontId="6" fillId="23" borderId="1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top"/>
    </xf>
    <xf numFmtId="0" fontId="0" fillId="0" borderId="0" xfId="0" applyFont="1">
      <alignment wrapText="1"/>
    </xf>
    <xf numFmtId="0" fontId="33" fillId="0" borderId="0" xfId="36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34" fillId="0" borderId="0" xfId="36" applyFont="1" applyAlignment="1" applyProtection="1">
      <alignment horizontal="left" vertical="top"/>
    </xf>
    <xf numFmtId="0" fontId="0" fillId="0" borderId="0" xfId="0" applyFont="1" applyAlignment="1">
      <alignment horizontal="left" vertical="top"/>
    </xf>
    <xf numFmtId="0" fontId="35" fillId="0" borderId="0" xfId="0" applyFont="1" applyAlignment="1"/>
    <xf numFmtId="0" fontId="26" fillId="0" borderId="0" xfId="0" applyFont="1" applyAlignment="1">
      <alignment vertical="top" wrapText="1"/>
    </xf>
    <xf numFmtId="0" fontId="36" fillId="0" borderId="0" xfId="0" applyFont="1">
      <alignment wrapText="1"/>
    </xf>
    <xf numFmtId="0" fontId="37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center" wrapText="1"/>
    </xf>
    <xf numFmtId="165" fontId="6" fillId="0" borderId="0" xfId="28" applyNumberFormat="1" applyFont="1" applyFill="1" applyBorder="1" applyAlignment="1">
      <alignment horizontal="right" vertical="center" shrinkToFit="1"/>
    </xf>
    <xf numFmtId="0" fontId="12" fillId="0" borderId="0" xfId="33" applyFont="1" applyFill="1" applyProtection="1">
      <alignment horizontal="right" vertical="center"/>
    </xf>
    <xf numFmtId="0" fontId="11" fillId="0" borderId="0" xfId="32" applyFont="1" applyFill="1" applyProtection="1">
      <alignment vertical="center"/>
    </xf>
    <xf numFmtId="0" fontId="13" fillId="0" borderId="0" xfId="34" applyFont="1" applyProtection="1">
      <alignment wrapText="1"/>
    </xf>
    <xf numFmtId="165" fontId="31" fillId="21" borderId="0" xfId="29" applyNumberFormat="1" applyFont="1" applyFill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 vertical="top"/>
    </xf>
    <xf numFmtId="14" fontId="13" fillId="0" borderId="13" xfId="0" applyNumberFormat="1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left" indent="1"/>
    </xf>
    <xf numFmtId="0" fontId="6" fillId="0" borderId="13" xfId="0" applyFont="1" applyBorder="1">
      <alignment wrapText="1"/>
    </xf>
    <xf numFmtId="0" fontId="13" fillId="0" borderId="0" xfId="35" applyFont="1" applyProtection="1">
      <alignment horizontal="right"/>
    </xf>
    <xf numFmtId="167" fontId="13" fillId="0" borderId="0" xfId="45" applyFont="1" applyAlignment="1">
      <alignment vertical="center"/>
    </xf>
    <xf numFmtId="0" fontId="6" fillId="0" borderId="0" xfId="0" applyFont="1" applyProtection="1">
      <alignment wrapText="1"/>
    </xf>
    <xf numFmtId="0" fontId="30" fillId="24" borderId="0" xfId="0" applyFont="1" applyFill="1" applyAlignment="1" applyProtection="1">
      <alignment horizontal="right" vertical="center" indent="1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[0]" xfId="48" builtinId="6" customBuiltin="1"/>
    <cellStyle name="Currency" xfId="29" builtinId="4" customBuiltin="1"/>
    <cellStyle name="Currency [0]" xfId="50" builtinId="7" customBuiltin="1"/>
    <cellStyle name="Explanatory Text" xfId="30" builtinId="53" customBuiltin="1"/>
    <cellStyle name="Followed Hyperlink" xfId="49" builtinId="9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Percent" xfId="51" builtinId="5" customBuiltin="1"/>
    <cellStyle name="Title" xfId="42" builtinId="15" customBuiltin="1"/>
    <cellStyle name="Total" xfId="43" builtinId="25" customBuiltin="1"/>
    <cellStyle name="Warning Text" xfId="44" builtinId="11" customBuiltin="1"/>
    <cellStyle name="z隐藏文本" xfId="47"/>
    <cellStyle name="日期" xfId="46"/>
    <cellStyle name="电话" xfId="45"/>
  </cellStyles>
  <dxfs count="55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0" indent="0" justifyLastLine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horizontal="right" vertical="center" textRotation="0" wrapText="1" relativeIndent="-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icrosoft YaHei UI"/>
        <family val="2"/>
        <charset val="134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8" formatCode="aaa\ m/d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icrosoft YaHei UI"/>
        <family val="2"/>
        <charset val="134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6" formatCode="[h]:mm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icrosoft YaHei UI"/>
        <family val="2"/>
        <charset val="134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9" formatCode="h:mm;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numFmt numFmtId="168" formatCode="aaa\ m/d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hair">
          <color theme="0" tint="-0.24994659260841701"/>
        </top>
        <bottom style="hair">
          <color theme="0" tint="-0.24994659260841701"/>
        </bottom>
      </border>
      <protection locked="1" hidden="0"/>
    </dxf>
    <dxf>
      <border outline="0">
        <bottom style="thin">
          <color theme="4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icrosoft YaHei UI"/>
        <family val="2"/>
        <charset val="134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icrosoft YaHei UI"/>
        <family val="2"/>
        <charset val="134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  <border>
        <bottom style="hair">
          <color theme="0" tint="-0.24994659260841701"/>
        </bottom>
        <horizontal style="hair">
          <color theme="0" tint="-0.24994659260841701"/>
        </horizontal>
      </border>
    </dxf>
    <dxf>
      <fill>
        <patternFill patternType="none">
          <fgColor indexed="64"/>
          <bgColor auto="1"/>
        </patternFill>
      </fill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bottom style="thin">
          <color theme="4"/>
        </bottom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4.9989318521683403E-2"/>
        </patternFill>
      </fill>
    </dxf>
    <dxf>
      <border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vertical style="hair">
          <color theme="0" tint="-0.24994659260841701"/>
        </vertical>
        <horizontal style="hair">
          <color theme="0" tint="-0.24994659260841701"/>
        </horizontal>
      </border>
    </dxf>
    <dxf>
      <font>
        <b/>
        <i val="0"/>
        <color auto="1"/>
      </font>
      <fill>
        <patternFill patternType="none">
          <bgColor auto="1"/>
        </patternFill>
      </fill>
      <border diagonalUp="0" diagonalDown="0">
        <left/>
        <right style="hair">
          <color theme="0" tint="-0.24994659260841701"/>
        </right>
        <top/>
        <bottom/>
        <vertical/>
        <horizontal/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b val="0"/>
        <i val="0"/>
        <color theme="1"/>
      </font>
    </dxf>
  </dxfs>
  <tableStyles count="2" defaultTableStyle="考勤表表格样式" defaultPivotStyle="PivotStyleLight16">
    <tableStyle name="时薪2" pivot="0" count="6">
      <tableStyleElement type="wholeTable" dxfId="54"/>
      <tableStyleElement type="headerRow" dxfId="53"/>
      <tableStyleElement type="firstColumn" dxfId="52"/>
      <tableStyleElement type="firstRowStripe" dxfId="51"/>
      <tableStyleElement type="secondRowStripe" dxfId="50"/>
      <tableStyleElement type="firstHeaderCell" dxfId="49"/>
    </tableStyle>
    <tableStyle name="考勤表表格样式" pivot="0" count="5">
      <tableStyleElement type="wholeTable" dxfId="48"/>
      <tableStyleElement type="headerRow" dxfId="47"/>
      <tableStyleElement type="firstColumn" dxfId="46"/>
      <tableStyleElement type="firstRowStripe" dxfId="45"/>
      <tableStyleElement type="first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9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FF3"/>
      <rgbColor rgb="001849B5"/>
      <rgbColor rgb="0036ACA2"/>
      <rgbColor rgb="00F0BA00"/>
      <rgbColor rgb="00BCD5E1"/>
      <rgbColor rgb="0083B3C9"/>
      <rgbColor rgb="00346378"/>
      <rgbColor rgb="0087533B"/>
      <rgbColor rgb="00C0C0C0"/>
      <rgbColor rgb="00003366"/>
      <rgbColor rgb="00109618"/>
      <rgbColor rgb="00085108"/>
      <rgbColor rgb="00635100"/>
      <rgbColor rgb="0023414F"/>
      <rgbColor rgb="00E1C8BC"/>
      <rgbColor rgb="005937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timesheet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104775</xdr:rowOff>
    </xdr:from>
    <xdr:to>
      <xdr:col>13</xdr:col>
      <xdr:colOff>1905000</xdr:colOff>
      <xdr:row>0</xdr:row>
      <xdr:rowOff>533400</xdr:rowOff>
    </xdr:to>
    <xdr:pic>
      <xdr:nvPicPr>
        <xdr:cNvPr id="4" name="图片 3" descr="Vertex 徽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04775"/>
          <a:ext cx="19050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图片 1" descr="Vertex 徽标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95250"/>
          <a:ext cx="1905000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第1周考勤" displayName="第1周考勤" ref="B7:E14" totalsRowShown="0" headerRowDxfId="43" dataDxfId="42" tableBorderDxfId="41">
  <autoFilter ref="B7:E14">
    <filterColumn colId="0" hiddenButton="1"/>
    <filterColumn colId="1" hiddenButton="1"/>
    <filterColumn colId="2" hiddenButton="1"/>
    <filterColumn colId="3" hiddenButton="1"/>
  </autoFilter>
  <tableColumns count="4">
    <tableColumn id="1" name="周日期" dataDxfId="40">
      <calculatedColumnFormula>B7+1</calculatedColumnFormula>
    </tableColumn>
    <tableColumn id="2" name="上班_x000a_时间" dataDxfId="39"/>
    <tableColumn id="3" name="休息_x000a_（分钟）" dataDxfId="38"/>
    <tableColumn id="4" name="下班_x000a_时间" dataDxfId="37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在此表中跟踪本周每一天的考勤。“周日期”列使用单元格 H4 中输入的周开始日期作为本周的第一天。"/>
    </ext>
  </extLst>
</table>
</file>

<file path=xl/tables/table2.xml><?xml version="1.0" encoding="utf-8"?>
<table xmlns="http://schemas.openxmlformats.org/spreadsheetml/2006/main" id="2" name="第1周细分" displayName="第1周细分" ref="G7:L14" headerRowDxfId="36" dataDxfId="35">
  <autoFilter ref="G7:L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汇总_x000a_[h]:mm" totalsRowLabel="汇总" dataDxfId="34" totalsRowDxfId="33">
      <calculatedColumnFormula>MROUND((IF(OR(C8="",E8=""),0,IF(E8&lt;C8,E8+1-C8,E8-C8))-D8/1440),1/1440)</calculatedColumnFormula>
    </tableColumn>
    <tableColumn id="2" name="正常上班_x000a_[h]:mm" dataDxfId="32" totalsRowDxfId="31"/>
    <tableColumn id="3" name="加班_x000a_[h]:mm" dataDxfId="30" totalsRowDxfId="29"/>
    <tableColumn id="4" name="病假_x000a_[h]:mm" dataDxfId="28" totalsRowDxfId="27"/>
    <tableColumn id="5" name="节假日_x000a_[h]:mm" dataDxfId="26" totalsRowDxfId="25"/>
    <tableColumn id="6" name="休假_x000a_[h]:mm" totalsRowFunction="count" dataDxfId="24" totalsRowDxfId="23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在此表中将时间分为正常上班、加班、病假、节假日和休假。此表的 G 列自动计算该周每天的总时长。表格下方将立即为每个类别自动计算周总时长。"/>
    </ext>
  </extLst>
</table>
</file>

<file path=xl/tables/table3.xml><?xml version="1.0" encoding="utf-8"?>
<table xmlns="http://schemas.openxmlformats.org/spreadsheetml/2006/main" id="3" name="第2周考勤" displayName="第2周考勤" ref="B17:E24" totalsRowShown="0" headerRowDxfId="22" dataDxfId="21" tableBorderDxfId="20">
  <autoFilter ref="B17:E24">
    <filterColumn colId="0" hiddenButton="1"/>
    <filterColumn colId="1" hiddenButton="1"/>
    <filterColumn colId="2" hiddenButton="1"/>
    <filterColumn colId="3" hiddenButton="1"/>
  </autoFilter>
  <tableColumns count="4">
    <tableColumn id="1" name="周日期" dataDxfId="19">
      <calculatedColumnFormula>B17+1</calculatedColumnFormula>
    </tableColumn>
    <tableColumn id="2" name="上班_x000a_时间" dataDxfId="18"/>
    <tableColumn id="3" name="休息_x000a_（分钟）" dataDxfId="17"/>
    <tableColumn id="4" name="下班_x000a_时间" dataDxfId="16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在此表中跟踪第二周每一天的考勤。周开始日期取决于第 1 周考勤表中记录的前一周的最后一天。"/>
    </ext>
  </extLst>
</table>
</file>

<file path=xl/tables/table4.xml><?xml version="1.0" encoding="utf-8"?>
<table xmlns="http://schemas.openxmlformats.org/spreadsheetml/2006/main" id="4" name="第2周细分" displayName="第2周细分" ref="G17:L24" totalsRowShown="0" headerRowDxfId="15" dataDxfId="14">
  <autoFilter ref="G17:L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汇总_x000a_[h]:mm" dataDxfId="13">
      <calculatedColumnFormula>MROUND((IF(OR(C18="",E18=""),0,IF(E18&lt;C18,E18+1-C18,E18-C18))-D18/1440),1/1440)</calculatedColumnFormula>
    </tableColumn>
    <tableColumn id="2" name="正常上班_x000a_[h]:mm" dataDxfId="12"/>
    <tableColumn id="3" name="加班_x000a_[h]:mm" dataDxfId="11"/>
    <tableColumn id="4" name="病假_x000a_[h]:mm" dataDxfId="10"/>
    <tableColumn id="5" name="节假日_x000a_[h]:mm" dataDxfId="9"/>
    <tableColumn id="6" name="休假_x000a_[h]:mm" dataDxfId="8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在第二周考勤跟踪表中将时间分为正常上班、加班、病假、节假日和休假。此表的 G 列自动计算该周每天的总时长。表格下方将立即为每个类别自动计算周总时长。"/>
    </ext>
  </extLst>
</table>
</file>

<file path=xl/tables/table5.xml><?xml version="1.0" encoding="utf-8"?>
<table xmlns="http://schemas.openxmlformats.org/spreadsheetml/2006/main" id="7" name="时薪" displayName="时薪" ref="G27:L29" totalsRowShown="0" headerRowDxfId="7" dataDxfId="6">
  <autoFilter ref="G27:L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列1" dataDxfId="5"/>
    <tableColumn id="2" name="正常上班" dataDxfId="4">
      <calculatedColumnFormula>ROUND((H24+H14)*24*H27,2)</calculatedColumnFormula>
    </tableColumn>
    <tableColumn id="3" name="加班" dataDxfId="3">
      <calculatedColumnFormula>ROUND((I24+I14)*24*I27,2)</calculatedColumnFormula>
    </tableColumn>
    <tableColumn id="4" name="病假" dataDxfId="2">
      <calculatedColumnFormula>ROUND((J24+J14)*24*J27,2)</calculatedColumnFormula>
    </tableColumn>
    <tableColumn id="5" name="节假日" dataDxfId="1">
      <calculatedColumnFormula>ROUND((K24+K14)*24*K27,2)</calculatedColumnFormula>
    </tableColumn>
    <tableColumn id="6" name="休假" dataDxfId="0">
      <calculatedColumnFormula>ROUND((L24+L14)*24*L27,2)</calculatedColumnFormula>
    </tableColumn>
  </tableColumns>
  <tableStyleInfo name="时薪2" showFirstColumn="1" showLastColumn="0" showRowStripes="1" showColumnStripes="0"/>
  <extLst>
    <ext xmlns:x14="http://schemas.microsoft.com/office/spreadsheetml/2009/9/main" uri="{504A1905-F514-4f6f-8877-14C23A59335A}">
      <x14:table altTextSummary="在此表中输入正常上班、加班、病假、节假日和休假时间的时薪。工资总额将自动进行计算。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printerSettings" Target="../printerSettings/printerSettings1.bin"/><Relationship Id="rId7" Type="http://schemas.openxmlformats.org/officeDocument/2006/relationships/table" Target="../tables/table3.xml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Relationship Id="rId9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timesheets.html?utm_source=ms&amp;utm_medium=file&amp;utm_campaign=office&amp;utm_content=text" TargetMode="External"/><Relationship Id="rId1" Type="http://schemas.openxmlformats.org/officeDocument/2006/relationships/hyperlink" Target="https://www.vertex42.com/ExcelTemplates/timesheets.html?utm_source=ms&amp;utm_medium=file&amp;utm_campaign=office&amp;utm_content=ur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O31"/>
  <sheetViews>
    <sheetView showGridLines="0" tabSelected="1" workbookViewId="0"/>
  </sheetViews>
  <sheetFormatPr defaultColWidth="9" defaultRowHeight="30" customHeight="1" x14ac:dyDescent="0.35"/>
  <cols>
    <col min="1" max="1" width="2.625" style="2" customWidth="1"/>
    <col min="2" max="2" width="12.875" style="2" customWidth="1"/>
    <col min="3" max="3" width="10.375" style="2" customWidth="1"/>
    <col min="4" max="4" width="8.375" style="2" customWidth="1"/>
    <col min="5" max="5" width="10.375" style="2" customWidth="1"/>
    <col min="6" max="6" width="2.5" style="2" customWidth="1"/>
    <col min="7" max="7" width="11" style="2" customWidth="1"/>
    <col min="8" max="8" width="8.875" style="2" customWidth="1"/>
    <col min="9" max="9" width="10.625" style="2" customWidth="1"/>
    <col min="10" max="11" width="8.75" style="2" customWidth="1"/>
    <col min="12" max="12" width="9.75" style="2" customWidth="1"/>
    <col min="13" max="13" width="2.625" style="2" customWidth="1"/>
    <col min="14" max="14" width="35.375" style="2" customWidth="1"/>
    <col min="15" max="16384" width="9" style="2"/>
  </cols>
  <sheetData>
    <row r="1" spans="1:15" ht="54.95" customHeight="1" x14ac:dyDescent="0.35">
      <c r="A1" s="1" t="s">
        <v>0</v>
      </c>
      <c r="B1" s="51" t="s">
        <v>25</v>
      </c>
      <c r="C1" s="51"/>
      <c r="D1" s="51"/>
      <c r="E1" s="51"/>
      <c r="F1" s="51"/>
      <c r="G1" s="50" t="s">
        <v>39</v>
      </c>
      <c r="H1" s="50"/>
      <c r="I1" s="50"/>
      <c r="J1" s="50"/>
      <c r="K1" s="50"/>
      <c r="L1" s="50"/>
    </row>
    <row r="2" spans="1:15" s="3" customFormat="1" ht="30" customHeight="1" x14ac:dyDescent="0.35">
      <c r="A2" s="1" t="s">
        <v>1</v>
      </c>
      <c r="B2" s="52" t="s">
        <v>26</v>
      </c>
      <c r="C2" s="52"/>
      <c r="D2" s="52"/>
      <c r="E2" s="59" t="s">
        <v>34</v>
      </c>
      <c r="F2" s="59"/>
      <c r="G2" s="59"/>
      <c r="H2" s="57"/>
      <c r="I2" s="57"/>
      <c r="J2" s="57"/>
      <c r="K2" s="57"/>
      <c r="L2" s="57"/>
      <c r="N2" s="4" t="s">
        <v>47</v>
      </c>
      <c r="O2" s="5"/>
    </row>
    <row r="3" spans="1:15" s="3" customFormat="1" ht="30" customHeight="1" x14ac:dyDescent="0.35">
      <c r="A3" s="6" t="s">
        <v>64</v>
      </c>
      <c r="B3" s="52" t="s">
        <v>27</v>
      </c>
      <c r="C3" s="52"/>
      <c r="D3" s="52"/>
      <c r="E3" s="59" t="s">
        <v>35</v>
      </c>
      <c r="F3" s="59"/>
      <c r="G3" s="59"/>
      <c r="H3" s="58"/>
      <c r="I3" s="58"/>
      <c r="J3" s="58"/>
      <c r="K3" s="58"/>
      <c r="L3" s="58"/>
      <c r="N3" s="5" t="s">
        <v>48</v>
      </c>
    </row>
    <row r="4" spans="1:15" s="3" customFormat="1" ht="30" customHeight="1" x14ac:dyDescent="0.35">
      <c r="A4" s="6" t="s">
        <v>2</v>
      </c>
      <c r="B4" s="52" t="s">
        <v>28</v>
      </c>
      <c r="C4" s="52"/>
      <c r="D4" s="52"/>
      <c r="E4" s="59" t="s">
        <v>36</v>
      </c>
      <c r="F4" s="59"/>
      <c r="G4" s="59"/>
      <c r="H4" s="56">
        <f ca="1">TODAY()</f>
        <v>43280</v>
      </c>
      <c r="I4" s="56"/>
      <c r="N4" s="7" t="s">
        <v>49</v>
      </c>
    </row>
    <row r="5" spans="1:15" s="3" customFormat="1" ht="15" customHeight="1" x14ac:dyDescent="0.35">
      <c r="A5" s="1" t="s">
        <v>3</v>
      </c>
      <c r="B5" s="60" t="s">
        <v>29</v>
      </c>
      <c r="C5" s="60"/>
      <c r="D5" s="60"/>
      <c r="E5" s="8"/>
      <c r="F5" s="8"/>
      <c r="G5" s="9"/>
      <c r="H5" s="10"/>
      <c r="I5" s="10"/>
      <c r="J5" s="8"/>
      <c r="K5" s="8"/>
      <c r="L5" s="8"/>
    </row>
    <row r="6" spans="1:15" ht="15" customHeight="1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s="3" customFormat="1" ht="30" customHeight="1" x14ac:dyDescent="0.35">
      <c r="A7" s="6" t="s">
        <v>4</v>
      </c>
      <c r="B7" s="11" t="s">
        <v>30</v>
      </c>
      <c r="C7" s="11" t="s">
        <v>33</v>
      </c>
      <c r="D7" s="11" t="s">
        <v>58</v>
      </c>
      <c r="E7" s="11" t="s">
        <v>37</v>
      </c>
      <c r="F7" s="12"/>
      <c r="G7" s="11" t="s">
        <v>65</v>
      </c>
      <c r="H7" s="11" t="s">
        <v>59</v>
      </c>
      <c r="I7" s="11" t="s">
        <v>60</v>
      </c>
      <c r="J7" s="11" t="s">
        <v>61</v>
      </c>
      <c r="K7" s="11" t="s">
        <v>62</v>
      </c>
      <c r="L7" s="11" t="s">
        <v>63</v>
      </c>
      <c r="M7" s="13"/>
    </row>
    <row r="8" spans="1:15" s="3" customFormat="1" ht="30" customHeight="1" x14ac:dyDescent="0.35">
      <c r="A8" s="6" t="s">
        <v>5</v>
      </c>
      <c r="B8" s="31">
        <f ca="1">周_开始时间</f>
        <v>43280</v>
      </c>
      <c r="C8" s="34">
        <v>0.37847222222222227</v>
      </c>
      <c r="D8" s="14">
        <v>15</v>
      </c>
      <c r="E8" s="34">
        <v>0.75</v>
      </c>
      <c r="G8" s="15">
        <f>MROUND((IF(OR(C8="",E8=""),0,IF(E8&lt;C8,E8+1-C8,E8-C8))-D8/1440),1/1440)</f>
        <v>0.3611111111111111</v>
      </c>
      <c r="H8" s="16">
        <v>0.33333333333333331</v>
      </c>
      <c r="I8" s="16">
        <v>2.777777777777779E-2</v>
      </c>
      <c r="J8" s="16"/>
      <c r="K8" s="16"/>
      <c r="L8" s="16"/>
      <c r="M8" s="13"/>
      <c r="N8" s="7" t="s">
        <v>50</v>
      </c>
    </row>
    <row r="9" spans="1:15" s="3" customFormat="1" ht="30" customHeight="1" x14ac:dyDescent="0.35">
      <c r="A9" s="6" t="s">
        <v>6</v>
      </c>
      <c r="B9" s="32">
        <f t="shared" ref="B9:B14" ca="1" si="0">B8+1</f>
        <v>43281</v>
      </c>
      <c r="C9" s="35">
        <v>0.37847222222222227</v>
      </c>
      <c r="D9" s="17">
        <v>30</v>
      </c>
      <c r="E9" s="35">
        <v>0.73958333333333337</v>
      </c>
      <c r="G9" s="15">
        <f t="shared" ref="G9:G14" si="1">MROUND((IF(OR(C9="",E9=""),0,IF(E9&lt;C9,E9+1-C9,E9-C9))-D9/1440),1/1440)</f>
        <v>0.34027777777777779</v>
      </c>
      <c r="H9" s="18">
        <v>0.33333333333333331</v>
      </c>
      <c r="I9" s="18">
        <v>6.9444444444444753E-3</v>
      </c>
      <c r="J9" s="18"/>
      <c r="K9" s="18"/>
      <c r="L9" s="18"/>
      <c r="M9" s="13"/>
      <c r="N9" s="7"/>
    </row>
    <row r="10" spans="1:15" s="3" customFormat="1" ht="30" customHeight="1" x14ac:dyDescent="0.35">
      <c r="A10" s="6" t="s">
        <v>7</v>
      </c>
      <c r="B10" s="32">
        <f t="shared" ca="1" si="0"/>
        <v>43282</v>
      </c>
      <c r="C10" s="35">
        <v>0.375</v>
      </c>
      <c r="D10" s="17">
        <v>45</v>
      </c>
      <c r="E10" s="35">
        <v>0.77083333333333337</v>
      </c>
      <c r="G10" s="15">
        <f t="shared" si="1"/>
        <v>0.36458333333333337</v>
      </c>
      <c r="H10" s="18">
        <v>0.33333333333333331</v>
      </c>
      <c r="I10" s="18">
        <v>3.1250000000000056E-2</v>
      </c>
      <c r="J10" s="18"/>
      <c r="K10" s="18"/>
      <c r="L10" s="18"/>
      <c r="M10" s="13"/>
    </row>
    <row r="11" spans="1:15" s="3" customFormat="1" ht="30" customHeight="1" x14ac:dyDescent="0.35">
      <c r="A11" s="6" t="s">
        <v>8</v>
      </c>
      <c r="B11" s="32">
        <f t="shared" ca="1" si="0"/>
        <v>43283</v>
      </c>
      <c r="C11" s="35">
        <v>0.375</v>
      </c>
      <c r="D11" s="17">
        <v>45</v>
      </c>
      <c r="E11" s="35">
        <v>0.77083333333333337</v>
      </c>
      <c r="G11" s="15">
        <f t="shared" si="1"/>
        <v>0.36458333333333337</v>
      </c>
      <c r="H11" s="18">
        <v>0.33333333333333331</v>
      </c>
      <c r="I11" s="18">
        <v>3.1250000000000056E-2</v>
      </c>
      <c r="J11" s="18"/>
      <c r="K11" s="18"/>
      <c r="L11" s="18"/>
      <c r="M11" s="13"/>
    </row>
    <row r="12" spans="1:15" s="3" customFormat="1" ht="30" customHeight="1" x14ac:dyDescent="0.35">
      <c r="A12" s="6" t="s">
        <v>9</v>
      </c>
      <c r="B12" s="32">
        <f t="shared" ca="1" si="0"/>
        <v>43284</v>
      </c>
      <c r="C12" s="35"/>
      <c r="D12" s="17"/>
      <c r="E12" s="35"/>
      <c r="G12" s="15">
        <f t="shared" si="1"/>
        <v>0</v>
      </c>
      <c r="H12" s="18"/>
      <c r="I12" s="18"/>
      <c r="J12" s="18">
        <v>0.33333333333333331</v>
      </c>
      <c r="K12" s="18"/>
      <c r="L12" s="18"/>
      <c r="M12" s="13"/>
    </row>
    <row r="13" spans="1:15" s="3" customFormat="1" ht="30" customHeight="1" x14ac:dyDescent="0.35">
      <c r="A13" s="6" t="s">
        <v>10</v>
      </c>
      <c r="B13" s="32">
        <f t="shared" ca="1" si="0"/>
        <v>43285</v>
      </c>
      <c r="C13" s="35"/>
      <c r="D13" s="17"/>
      <c r="E13" s="35"/>
      <c r="G13" s="15">
        <f t="shared" si="1"/>
        <v>0</v>
      </c>
      <c r="H13" s="18"/>
      <c r="I13" s="18"/>
      <c r="J13" s="18"/>
      <c r="K13" s="18"/>
      <c r="L13" s="18"/>
      <c r="M13" s="13"/>
    </row>
    <row r="14" spans="1:15" s="3" customFormat="1" ht="30" customHeight="1" x14ac:dyDescent="0.35">
      <c r="A14" s="6" t="s">
        <v>11</v>
      </c>
      <c r="B14" s="33">
        <f t="shared" ca="1" si="0"/>
        <v>43286</v>
      </c>
      <c r="C14" s="36"/>
      <c r="D14" s="19"/>
      <c r="E14" s="36"/>
      <c r="G14" s="15">
        <f t="shared" si="1"/>
        <v>0</v>
      </c>
      <c r="H14" s="20"/>
      <c r="I14" s="20"/>
      <c r="J14" s="20"/>
      <c r="K14" s="20"/>
      <c r="L14" s="20"/>
      <c r="M14" s="13"/>
    </row>
    <row r="15" spans="1:15" ht="30" customHeight="1" x14ac:dyDescent="0.35">
      <c r="A15" s="1" t="s">
        <v>12</v>
      </c>
      <c r="B15" s="61"/>
      <c r="C15" s="61"/>
      <c r="D15" s="61"/>
      <c r="E15" s="61"/>
      <c r="G15" s="21" t="s">
        <v>66</v>
      </c>
      <c r="H15" s="22">
        <f>SUM(H8:H14)</f>
        <v>1.3333333333333333</v>
      </c>
      <c r="I15" s="22">
        <f>SUM(I8:I14)</f>
        <v>9.7222222222222376E-2</v>
      </c>
      <c r="J15" s="22">
        <f>SUM(J8:J14)</f>
        <v>0.33333333333333331</v>
      </c>
      <c r="K15" s="22">
        <f>SUM(K8:K14)</f>
        <v>0</v>
      </c>
      <c r="L15" s="22">
        <f>SUM(L8:L14)</f>
        <v>0</v>
      </c>
    </row>
    <row r="16" spans="1:15" ht="15" customHeight="1" x14ac:dyDescent="0.35">
      <c r="B16" s="61"/>
      <c r="C16" s="61"/>
      <c r="D16" s="61"/>
      <c r="E16" s="61"/>
      <c r="F16" s="3"/>
      <c r="G16" s="3"/>
      <c r="H16" s="3"/>
      <c r="I16" s="3"/>
      <c r="J16" s="3"/>
      <c r="K16" s="3"/>
      <c r="L16" s="3"/>
    </row>
    <row r="17" spans="1:14" s="3" customFormat="1" ht="30" customHeight="1" x14ac:dyDescent="0.35">
      <c r="A17" s="1" t="s">
        <v>13</v>
      </c>
      <c r="B17" s="11" t="s">
        <v>30</v>
      </c>
      <c r="C17" s="11" t="s">
        <v>33</v>
      </c>
      <c r="D17" s="11" t="s">
        <v>58</v>
      </c>
      <c r="E17" s="11" t="s">
        <v>37</v>
      </c>
      <c r="F17" s="12"/>
      <c r="G17" s="11" t="s">
        <v>65</v>
      </c>
      <c r="H17" s="11" t="s">
        <v>59</v>
      </c>
      <c r="I17" s="11" t="s">
        <v>60</v>
      </c>
      <c r="J17" s="11" t="s">
        <v>61</v>
      </c>
      <c r="K17" s="11" t="s">
        <v>62</v>
      </c>
      <c r="L17" s="11" t="s">
        <v>63</v>
      </c>
      <c r="M17" s="13"/>
      <c r="N17" s="7" t="s">
        <v>51</v>
      </c>
    </row>
    <row r="18" spans="1:14" s="3" customFormat="1" ht="30" customHeight="1" x14ac:dyDescent="0.35">
      <c r="A18" s="6" t="s">
        <v>14</v>
      </c>
      <c r="B18" s="31">
        <f ca="1">B14+1</f>
        <v>43287</v>
      </c>
      <c r="C18" s="34"/>
      <c r="D18" s="14"/>
      <c r="E18" s="34"/>
      <c r="G18" s="15">
        <f>MROUND((IF(OR(C18="",E18=""),0,IF(E18&lt;C18,E18+1-C18,E18-C18))-D18/1440),1/1440)</f>
        <v>0</v>
      </c>
      <c r="H18" s="16"/>
      <c r="I18" s="16"/>
      <c r="J18" s="16"/>
      <c r="K18" s="16"/>
      <c r="L18" s="16"/>
      <c r="M18" s="13"/>
    </row>
    <row r="19" spans="1:14" s="3" customFormat="1" ht="30" customHeight="1" x14ac:dyDescent="0.35">
      <c r="A19" s="6" t="s">
        <v>15</v>
      </c>
      <c r="B19" s="32">
        <f t="shared" ref="B19:B24" ca="1" si="2">B18+1</f>
        <v>43288</v>
      </c>
      <c r="C19" s="35"/>
      <c r="D19" s="17"/>
      <c r="E19" s="35"/>
      <c r="G19" s="15">
        <f t="shared" ref="G19:G24" si="3">MROUND((IF(OR(C19="",E19=""),0,IF(E19&lt;C19,E19+1-C19,E19-C19))-D19/1440),1/1440)</f>
        <v>0</v>
      </c>
      <c r="H19" s="18"/>
      <c r="I19" s="18"/>
      <c r="J19" s="18"/>
      <c r="K19" s="18"/>
      <c r="L19" s="18"/>
      <c r="M19" s="13"/>
    </row>
    <row r="20" spans="1:14" s="3" customFormat="1" ht="30" customHeight="1" x14ac:dyDescent="0.35">
      <c r="A20" s="6" t="s">
        <v>16</v>
      </c>
      <c r="B20" s="32">
        <f t="shared" ca="1" si="2"/>
        <v>43289</v>
      </c>
      <c r="C20" s="35"/>
      <c r="D20" s="17"/>
      <c r="E20" s="35"/>
      <c r="G20" s="15">
        <f t="shared" si="3"/>
        <v>0</v>
      </c>
      <c r="H20" s="18"/>
      <c r="I20" s="18"/>
      <c r="J20" s="18"/>
      <c r="K20" s="18"/>
      <c r="L20" s="18"/>
      <c r="M20" s="13"/>
    </row>
    <row r="21" spans="1:14" s="3" customFormat="1" ht="30" customHeight="1" x14ac:dyDescent="0.35">
      <c r="A21" s="6" t="s">
        <v>17</v>
      </c>
      <c r="B21" s="32">
        <f t="shared" ca="1" si="2"/>
        <v>43290</v>
      </c>
      <c r="C21" s="35"/>
      <c r="D21" s="17"/>
      <c r="E21" s="35"/>
      <c r="G21" s="15">
        <f t="shared" si="3"/>
        <v>0</v>
      </c>
      <c r="H21" s="18"/>
      <c r="I21" s="18"/>
      <c r="J21" s="18"/>
      <c r="K21" s="18"/>
      <c r="L21" s="18"/>
      <c r="M21" s="13"/>
    </row>
    <row r="22" spans="1:14" s="3" customFormat="1" ht="30" customHeight="1" x14ac:dyDescent="0.35">
      <c r="A22" s="6" t="s">
        <v>18</v>
      </c>
      <c r="B22" s="32">
        <f t="shared" ca="1" si="2"/>
        <v>43291</v>
      </c>
      <c r="C22" s="35"/>
      <c r="D22" s="17"/>
      <c r="E22" s="35"/>
      <c r="G22" s="15">
        <f t="shared" si="3"/>
        <v>0</v>
      </c>
      <c r="H22" s="18"/>
      <c r="I22" s="18"/>
      <c r="J22" s="18"/>
      <c r="K22" s="18"/>
      <c r="L22" s="18"/>
      <c r="M22" s="13"/>
    </row>
    <row r="23" spans="1:14" s="3" customFormat="1" ht="30" customHeight="1" x14ac:dyDescent="0.35">
      <c r="A23" s="6" t="s">
        <v>19</v>
      </c>
      <c r="B23" s="32">
        <f t="shared" ca="1" si="2"/>
        <v>43292</v>
      </c>
      <c r="C23" s="35"/>
      <c r="D23" s="17"/>
      <c r="E23" s="35"/>
      <c r="G23" s="15">
        <f t="shared" si="3"/>
        <v>0</v>
      </c>
      <c r="H23" s="18"/>
      <c r="I23" s="18"/>
      <c r="J23" s="18"/>
      <c r="K23" s="18"/>
      <c r="L23" s="18"/>
      <c r="M23" s="13"/>
    </row>
    <row r="24" spans="1:14" s="3" customFormat="1" ht="30" customHeight="1" x14ac:dyDescent="0.35">
      <c r="A24" s="6" t="s">
        <v>20</v>
      </c>
      <c r="B24" s="33">
        <f t="shared" ca="1" si="2"/>
        <v>43293</v>
      </c>
      <c r="C24" s="36"/>
      <c r="D24" s="19"/>
      <c r="E24" s="36"/>
      <c r="G24" s="15">
        <f t="shared" si="3"/>
        <v>0</v>
      </c>
      <c r="H24" s="20"/>
      <c r="I24" s="20"/>
      <c r="J24" s="20"/>
      <c r="K24" s="20"/>
      <c r="L24" s="20"/>
      <c r="M24" s="13"/>
    </row>
    <row r="25" spans="1:14" ht="30" customHeight="1" x14ac:dyDescent="0.35">
      <c r="A25" s="1" t="s">
        <v>21</v>
      </c>
      <c r="G25" s="21" t="s">
        <v>66</v>
      </c>
      <c r="H25" s="22">
        <f>SUM(H18:H24)</f>
        <v>0</v>
      </c>
      <c r="I25" s="22">
        <f>SUM(I18:I24)</f>
        <v>0</v>
      </c>
      <c r="J25" s="22">
        <f>SUM(J18:J24)</f>
        <v>0</v>
      </c>
      <c r="K25" s="22">
        <f>SUM(K18:K24)</f>
        <v>0</v>
      </c>
      <c r="L25" s="22">
        <f>SUM(L18:L24)</f>
        <v>0</v>
      </c>
    </row>
    <row r="26" spans="1:14" s="23" customFormat="1" ht="30" customHeight="1" x14ac:dyDescent="0.35"/>
    <row r="27" spans="1:14" s="23" customFormat="1" ht="15" customHeight="1" x14ac:dyDescent="0.35">
      <c r="A27" s="24" t="s">
        <v>22</v>
      </c>
      <c r="G27" s="25" t="s">
        <v>40</v>
      </c>
      <c r="H27" s="26" t="s">
        <v>42</v>
      </c>
      <c r="I27" s="26" t="s">
        <v>43</v>
      </c>
      <c r="J27" s="26" t="s">
        <v>44</v>
      </c>
      <c r="K27" s="26" t="s">
        <v>45</v>
      </c>
      <c r="L27" s="26" t="s">
        <v>46</v>
      </c>
    </row>
    <row r="28" spans="1:14" s="3" customFormat="1" ht="30" customHeight="1" x14ac:dyDescent="0.35">
      <c r="A28" s="1" t="s">
        <v>23</v>
      </c>
      <c r="B28" s="54"/>
      <c r="C28" s="54"/>
      <c r="D28" s="54"/>
      <c r="E28" s="27"/>
      <c r="G28" s="28" t="s">
        <v>41</v>
      </c>
      <c r="H28" s="29">
        <v>15</v>
      </c>
      <c r="I28" s="29">
        <f>1.5*H28</f>
        <v>22.5</v>
      </c>
      <c r="J28" s="29">
        <v>15</v>
      </c>
      <c r="K28" s="29">
        <v>15</v>
      </c>
      <c r="L28" s="29">
        <v>15</v>
      </c>
      <c r="M28" s="13"/>
      <c r="N28" s="7" t="s">
        <v>52</v>
      </c>
    </row>
    <row r="29" spans="1:14" s="3" customFormat="1" ht="30" customHeight="1" x14ac:dyDescent="0.35">
      <c r="A29" s="1" t="s">
        <v>69</v>
      </c>
      <c r="B29" s="55" t="s">
        <v>31</v>
      </c>
      <c r="C29" s="55"/>
      <c r="D29" s="55"/>
      <c r="E29" s="30" t="s">
        <v>38</v>
      </c>
      <c r="G29" s="48" t="s">
        <v>67</v>
      </c>
      <c r="H29" s="49">
        <f>ROUND((H25+H15)*24*H28,2)</f>
        <v>480</v>
      </c>
      <c r="I29" s="49">
        <f>ROUND((I25+I15)*24*I28,2)</f>
        <v>52.5</v>
      </c>
      <c r="J29" s="49">
        <f>ROUND((J25+J15)*24*J28,2)</f>
        <v>120</v>
      </c>
      <c r="K29" s="49">
        <f>ROUND((K25+K15)*24*K28,2)</f>
        <v>0</v>
      </c>
      <c r="L29" s="49">
        <f>ROUND((L25+L15)*24*L28,2)</f>
        <v>0</v>
      </c>
      <c r="M29" s="13"/>
    </row>
    <row r="30" spans="1:14" ht="30" customHeight="1" x14ac:dyDescent="0.35">
      <c r="A30" s="6" t="s">
        <v>24</v>
      </c>
      <c r="B30" s="54"/>
      <c r="C30" s="54"/>
      <c r="D30" s="54"/>
      <c r="E30" s="27"/>
    </row>
    <row r="31" spans="1:14" ht="30" customHeight="1" x14ac:dyDescent="0.35">
      <c r="A31" s="1" t="s">
        <v>68</v>
      </c>
      <c r="B31" s="55" t="s">
        <v>32</v>
      </c>
      <c r="C31" s="55"/>
      <c r="D31" s="55"/>
      <c r="E31" s="30" t="s">
        <v>38</v>
      </c>
      <c r="G31" s="62" t="s">
        <v>67</v>
      </c>
      <c r="H31" s="62"/>
      <c r="I31" s="62"/>
      <c r="J31" s="62"/>
      <c r="K31" s="53">
        <f>SUM(H29:L29)</f>
        <v>652.5</v>
      </c>
      <c r="L31" s="53"/>
    </row>
  </sheetData>
  <mergeCells count="19">
    <mergeCell ref="K31:L31"/>
    <mergeCell ref="B30:D30"/>
    <mergeCell ref="B31:D31"/>
    <mergeCell ref="H4:I4"/>
    <mergeCell ref="H2:L2"/>
    <mergeCell ref="H3:L3"/>
    <mergeCell ref="B28:D28"/>
    <mergeCell ref="B29:D29"/>
    <mergeCell ref="E2:G2"/>
    <mergeCell ref="E3:G3"/>
    <mergeCell ref="E4:G4"/>
    <mergeCell ref="B5:D5"/>
    <mergeCell ref="B15:E16"/>
    <mergeCell ref="G31:J31"/>
    <mergeCell ref="G1:L1"/>
    <mergeCell ref="B1:F1"/>
    <mergeCell ref="B2:D2"/>
    <mergeCell ref="B3:D3"/>
    <mergeCell ref="B4:D4"/>
  </mergeCells>
  <phoneticPr fontId="32" type="noConversion"/>
  <dataValidations disablePrompts="1" count="2">
    <dataValidation type="time" allowBlank="1" showInputMessage="1" showErrorMessage="1" errorTitle="时间格式不正确" error="请使用以下格式输入时间：中午 12:00" sqref="E8:E14 C8:C14 E18:E24 C18:C24">
      <formula1>0</formula1>
      <formula2>0.999988425925926</formula2>
    </dataValidation>
    <dataValidation allowBlank="1" showInputMessage="1" showErrorMessage="1" promptTitle="输入时间" prompt="使用 H:MM 格式输入小时和分钟，例如 8:30 表示 8 小时 30 分钟，0:15 表示 15 分钟。_x000a__x000a_[从这些单元格删除数据验证可清除此消息]" sqref="H8:L14"/>
  </dataValidations>
  <hyperlinks>
    <hyperlink ref="N3" r:id="rId1"/>
    <hyperlink ref="N2" r:id="rId2"/>
  </hyperlinks>
  <printOptions horizontalCentered="1"/>
  <pageMargins left="0.7" right="0.7" top="0.75" bottom="0.75" header="0.3" footer="0.3"/>
  <pageSetup paperSize="9" scale="82" fitToHeight="0" orientation="portrait" r:id="rId3"/>
  <headerFooter differentFirst="1" alignWithMargins="0">
    <oddFooter>Page &amp;P of &amp;N</oddFooter>
  </headerFooter>
  <ignoredErrors>
    <ignoredError sqref="B8 B18 H28:L28" calculatedColumn="1"/>
  </ignoredErrors>
  <drawing r:id="rId4"/>
  <tableParts count="5"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showGridLines="0" workbookViewId="0"/>
  </sheetViews>
  <sheetFormatPr defaultRowHeight="16.5" x14ac:dyDescent="0.35"/>
  <cols>
    <col min="1" max="1" width="78.625" style="47" customWidth="1"/>
    <col min="2" max="16384" width="9" style="38"/>
  </cols>
  <sheetData>
    <row r="1" spans="1:2" ht="46.5" customHeight="1" x14ac:dyDescent="0.35">
      <c r="A1" s="37"/>
    </row>
    <row r="2" spans="1:2" s="40" customFormat="1" ht="18" x14ac:dyDescent="0.35">
      <c r="A2" s="39" t="s">
        <v>47</v>
      </c>
      <c r="B2" s="39"/>
    </row>
    <row r="3" spans="1:2" s="42" customFormat="1" ht="30" customHeight="1" x14ac:dyDescent="0.35">
      <c r="A3" s="41" t="s">
        <v>48</v>
      </c>
      <c r="B3" s="41"/>
    </row>
    <row r="4" spans="1:2" s="42" customFormat="1" ht="26.25" customHeight="1" x14ac:dyDescent="0.5">
      <c r="A4" s="43" t="s">
        <v>53</v>
      </c>
      <c r="B4" s="41"/>
    </row>
    <row r="5" spans="1:2" s="42" customFormat="1" ht="247.5" x14ac:dyDescent="0.35">
      <c r="A5" s="44" t="s">
        <v>54</v>
      </c>
      <c r="B5" s="41"/>
    </row>
    <row r="6" spans="1:2" s="45" customFormat="1" ht="26.25" customHeight="1" x14ac:dyDescent="0.5">
      <c r="A6" s="43" t="s">
        <v>55</v>
      </c>
    </row>
    <row r="7" spans="1:2" ht="71.25" customHeight="1" x14ac:dyDescent="0.35">
      <c r="A7" s="46" t="s">
        <v>56</v>
      </c>
    </row>
    <row r="8" spans="1:2" ht="49.5" x14ac:dyDescent="0.35">
      <c r="A8" s="46" t="s">
        <v>57</v>
      </c>
    </row>
  </sheetData>
  <phoneticPr fontId="32" type="noConversion"/>
  <hyperlinks>
    <hyperlink ref="A3" r:id="rId1"/>
    <hyperlink ref="A2" r:id="rId2"/>
  </hyperlinks>
  <printOptions horizontalCentered="1"/>
  <pageMargins left="0.7" right="0.7" top="0.75" bottom="0.75" header="0.3" footer="0.3"/>
  <pageSetup paperSize="9" orientation="portrait" horizontalDpi="1200" verticalDpi="1200" r:id="rId3"/>
  <headerFooter differentFirst="1">
    <oddFooter>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考勤记录</vt:lpstr>
      <vt:lpstr>关于</vt:lpstr>
      <vt:lpstr>考勤记录!Print_Area</vt:lpstr>
      <vt:lpstr>周_开始时间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2018-06-29T13:47:33Z</dcterms:created>
  <dcterms:modified xsi:type="dcterms:W3CDTF">2018-06-29T13:47:33Z</dcterms:modified>
</cp:coreProperties>
</file>