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收入数据" sheetId="1" r:id="rId1"/>
    <sheet name="线性" sheetId="8" r:id="rId2"/>
    <sheet name="对数" sheetId="10" r:id="rId3"/>
    <sheet name="多项式" sheetId="13" r:id="rId4"/>
    <sheet name="乘幂" sheetId="14" r:id="rId5"/>
    <sheet name="指数" sheetId="12" r:id="rId6"/>
    <sheet name="移动平均" sheetId="15" r:id="rId7"/>
  </sheets>
  <definedNames>
    <definedName name="_xlnm.Print_Titles" localSheetId="0">收入数据!$3:$3</definedName>
    <definedName name="Revenue_Data">收入数据!$B$3:$C$39</definedName>
    <definedName name="Title1">数据[[#Headers],[时期]]</definedName>
    <definedName name="收入">收入数据!$C$4:$C$39</definedName>
  </definedNames>
  <calcPr calcId="171027"/>
</workbook>
</file>

<file path=xl/calcChain.xml><?xml version="1.0" encoding="utf-8"?>
<calcChain xmlns="http://schemas.openxmlformats.org/spreadsheetml/2006/main">
  <c r="B19" i="1" l="1"/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<sst xmlns="http://schemas.openxmlformats.org/spreadsheetml/2006/main" count="4" uniqueCount="4">
  <si>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按时期计算的基准收入</t>
  </si>
  <si>
    <t>所有金额以千为单位显示</t>
  </si>
  <si>
    <t>时期</t>
  </si>
  <si>
    <t>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</si>
</sst>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#,##0_ "/>
    <numFmt numFmtId="169" formatCode="yyyy&quot;年&quot;m&quot;月&quot;;@"/>
  </numFmts>
  <fonts count="21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0" fontId="5" fillId="2" borderId="1" applyNumberFormat="0" applyAlignment="0" applyProtection="0"/>
    <xf numFmtId="0" fontId="6" fillId="3" borderId="2" applyNumberFormat="0" applyAlignment="0" applyProtection="0"/>
    <xf numFmtId="169" fontId="7" fillId="0" borderId="3">
      <alignment horizontal="center"/>
    </xf>
    <xf numFmtId="168" fontId="7" fillId="0" borderId="4">
      <alignment horizontal="right" indent="1"/>
    </xf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" applyNumberFormat="0" applyAlignment="0" applyProtection="0"/>
    <xf numFmtId="0" fontId="16" fillId="2" borderId="8" applyNumberFormat="0" applyAlignment="0" applyProtection="0"/>
    <xf numFmtId="0" fontId="1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9" fontId="7" fillId="0" borderId="3" xfId="8">
      <alignment horizontal="center"/>
    </xf>
    <xf numFmtId="168" fontId="7" fillId="0" borderId="4" xfId="9">
      <alignment horizontal="right" indent="1"/>
    </xf>
    <xf numFmtId="0" fontId="20" fillId="0" borderId="0" xfId="0" applyNumberFormat="1" applyFont="1" applyBorder="1" applyAlignment="1"/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Warning Text" xfId="21" builtinId="11" customBuiltin="1"/>
    <cellStyle name="收入" xfId="9"/>
    <cellStyle name="日期" xfId="8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预测收入：线性趋势线</a:t>
            </a:r>
          </a:p>
        </c:rich>
      </c:tx>
      <c:layout>
        <c:manualLayout>
          <c:xMode val="edge"/>
          <c:yMode val="edge"/>
          <c:x val="0.37180910099889014"/>
          <c:y val="2.392604676454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时期</a:t>
                </a:r>
              </a:p>
            </c:rich>
          </c:tx>
          <c:layout>
            <c:manualLayout>
              <c:xMode val="edge"/>
              <c:yMode val="edge"/>
              <c:x val="0.4816495764116443"/>
              <c:y val="0.95213541527648049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预测收入：对数趋势线</a:t>
            </a:r>
          </a:p>
        </c:rich>
      </c:tx>
      <c:layout>
        <c:manualLayout>
          <c:xMode val="edge"/>
          <c:yMode val="edge"/>
          <c:x val="0.37868440357998723"/>
          <c:y val="2.4095555852128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时期</a:t>
                </a:r>
              </a:p>
            </c:rich>
          </c:tx>
          <c:layout>
            <c:manualLayout>
              <c:xMode val="edge"/>
              <c:yMode val="edge"/>
              <c:x val="0.47934877705504203"/>
              <c:y val="0.95131473820009782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预测收入：多项式趋势线</a:t>
            </a:r>
          </a:p>
        </c:rich>
      </c:tx>
      <c:layout>
        <c:manualLayout>
          <c:xMode val="edge"/>
          <c:yMode val="edge"/>
          <c:x val="0.37070148840090639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时期</a:t>
                </a:r>
              </a:p>
            </c:rich>
          </c:tx>
          <c:layout>
            <c:manualLayout>
              <c:xMode val="edge"/>
              <c:yMode val="edge"/>
              <c:x val="0.47653771539427137"/>
              <c:y val="0.95123804439699278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预测收入：乘幂趋势线</a:t>
            </a:r>
          </a:p>
        </c:rich>
      </c:tx>
      <c:layout>
        <c:manualLayout>
          <c:xMode val="edge"/>
          <c:yMode val="edge"/>
          <c:x val="0.37774452106530165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时期</a:t>
                </a:r>
              </a:p>
            </c:rich>
          </c:tx>
          <c:layout>
            <c:manualLayout>
              <c:xMode val="edge"/>
              <c:yMode val="edge"/>
              <c:x val="0.47216174065198374"/>
              <c:y val="0.95049495084300906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预测收入：指数趋势线</a:t>
            </a:r>
          </a:p>
        </c:rich>
      </c:tx>
      <c:layout>
        <c:manualLayout>
          <c:xMode val="edge"/>
          <c:yMode val="edge"/>
          <c:x val="0.37592387908033231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时期</a:t>
                </a:r>
              </a:p>
            </c:rich>
          </c:tx>
          <c:layout>
            <c:manualLayout>
              <c:xMode val="edge"/>
              <c:yMode val="edge"/>
              <c:x val="0.4777700613510269"/>
              <c:y val="0.95131473820009782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收入趋势线：移动平均</a:t>
            </a:r>
          </a:p>
        </c:rich>
      </c:tx>
      <c:layout>
        <c:manualLayout>
          <c:xMode val="edge"/>
          <c:yMode val="edge"/>
          <c:x val="0.37552479853061843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收入数据!$C$3</c:f>
              <c:strCache>
                <c:ptCount val="1"/>
                <c:pt idx="0">
                  <c:v>收入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收入数据!$B$4:$B$39</c:f>
              <c:numCache>
                <c:formatCode>yyyy"年"m"月";@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收入数据!$C$4:$C$39</c:f>
              <c:numCache>
                <c:formatCode>#,##0_ 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时期</a:t>
                </a:r>
              </a:p>
            </c:rich>
          </c:tx>
          <c:layout>
            <c:manualLayout>
              <c:xMode val="edge"/>
              <c:yMode val="edge"/>
              <c:x val="0.48200703172972942"/>
              <c:y val="0.9512289692601984"/>
            </c:manualLayout>
          </c:layout>
          <c:overlay val="0"/>
        </c:title>
        <c:numFmt formatCode="yyyy&quot;年&quot;m&quot;月&quot;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收入（以千为单位）</a:t>
                </a:r>
              </a:p>
            </c:rich>
          </c:tx>
          <c:layout>
            <c:manualLayout>
              <c:xMode val="edge"/>
              <c:yMode val="edge"/>
              <c:x val="8.0679045554088325E-3"/>
              <c:y val="0.3719412785266248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线性​​趋势线，显示与时期相关的收入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对数趋势线，显示与时期相关的收入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多项式趋势线，显示与时期相关的收入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乘幂​​趋势线，显示与时期相关的收入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指数趋势线，显示与时期相关的收入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图表 1" descr="收入预测移动平均​​趋势线，显示与时期相关的收入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数据" displayName="数据" ref="B3:C39" headerRowDxfId="1" dataDxfId="0">
  <autoFilter ref="B3:C39"/>
  <tableColumns count="2">
    <tableColumn id="1" name="时期" totalsRowLabel="汇总" dataCellStyle="日期"/>
    <tableColumn id="2" name="收入" totalsRowFunction="sum" dataCellStyle="收入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在此表中输入时期和收入数据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33203125" customWidth="1"/>
    <col min="2" max="2" width="17.6640625" customWidth="1"/>
    <col min="3" max="3" width="16.5546875" customWidth="1"/>
    <col min="4" max="4" width="2.77734375" customWidth="1"/>
  </cols>
  <sheetData>
    <row r="1" spans="2:3" ht="38.25" customHeight="1" x14ac:dyDescent="0.3">
      <c r="B1" s="5" t="s">
        <v>0</v>
      </c>
      <c r="C1" s="1"/>
    </row>
    <row r="2" spans="2:3" ht="30" customHeight="1" x14ac:dyDescent="0.3">
      <c r="B2" s="6" t="s">
        <v>1</v>
      </c>
      <c r="C2" s="6"/>
    </row>
    <row r="3" spans="2:3" ht="30" customHeight="1" x14ac:dyDescent="0.3">
      <c r="B3" s="2" t="s">
        <v>2</v>
      </c>
      <c r="C3" s="2" t="s">
        <v>3</v>
      </c>
    </row>
    <row r="4" spans="2:3" ht="30" customHeight="1" x14ac:dyDescent="0.3">
      <c r="B4" s="3">
        <f ca="1">DATE(YEAR(TODAY()-600),1,1)</f>
        <v>42370</v>
      </c>
      <c r="C4" s="4">
        <v>41</v>
      </c>
    </row>
    <row r="5" spans="2:3" ht="30" customHeight="1" x14ac:dyDescent="0.3">
      <c r="B5" s="3">
        <f ca="1">DATE(YEAR(TODAY()-600),2,1)</f>
        <v>42401</v>
      </c>
      <c r="C5" s="4">
        <v>40</v>
      </c>
    </row>
    <row r="6" spans="2:3" ht="30" customHeight="1" x14ac:dyDescent="0.3">
      <c r="B6" s="3">
        <f ca="1">DATE(YEAR(TODAY()-600),3,1)</f>
        <v>42430</v>
      </c>
      <c r="C6" s="4">
        <v>38</v>
      </c>
    </row>
    <row r="7" spans="2:3" ht="30" customHeight="1" x14ac:dyDescent="0.3">
      <c r="B7" s="3">
        <f ca="1">DATE(YEAR(TODAY()-600),4,1)</f>
        <v>42461</v>
      </c>
      <c r="C7" s="4">
        <v>37</v>
      </c>
    </row>
    <row r="8" spans="2:3" ht="30" customHeight="1" x14ac:dyDescent="0.3">
      <c r="B8" s="3">
        <f ca="1">DATE(YEAR(TODAY()-600),5,1)</f>
        <v>42491</v>
      </c>
      <c r="C8" s="4">
        <v>37</v>
      </c>
    </row>
    <row r="9" spans="2:3" ht="30" customHeight="1" x14ac:dyDescent="0.3">
      <c r="B9" s="3">
        <f ca="1">DATE(YEAR(TODAY()-600),6,1)</f>
        <v>42522</v>
      </c>
      <c r="C9" s="4">
        <v>36</v>
      </c>
    </row>
    <row r="10" spans="2:3" ht="30" customHeight="1" x14ac:dyDescent="0.3">
      <c r="B10" s="3">
        <f ca="1">DATE(YEAR(TODAY()-600),7,1)</f>
        <v>42552</v>
      </c>
      <c r="C10" s="4">
        <v>38</v>
      </c>
    </row>
    <row r="11" spans="2:3" ht="30" customHeight="1" x14ac:dyDescent="0.3">
      <c r="B11" s="3">
        <f ca="1">DATE(YEAR(TODAY()-600),8,1)</f>
        <v>42583</v>
      </c>
      <c r="C11" s="4">
        <v>37</v>
      </c>
    </row>
    <row r="12" spans="2:3" ht="30" customHeight="1" x14ac:dyDescent="0.3">
      <c r="B12" s="3">
        <f ca="1">DATE(YEAR(TODAY()-600),9,1)</f>
        <v>42614</v>
      </c>
      <c r="C12" s="4">
        <v>38</v>
      </c>
    </row>
    <row r="13" spans="2:3" ht="30" customHeight="1" x14ac:dyDescent="0.3">
      <c r="B13" s="3">
        <f ca="1">DATE(YEAR(TODAY()-600),10,1)</f>
        <v>42644</v>
      </c>
      <c r="C13" s="4">
        <v>44</v>
      </c>
    </row>
    <row r="14" spans="2:3" ht="30" customHeight="1" x14ac:dyDescent="0.3">
      <c r="B14" s="3">
        <f ca="1">DATE(YEAR(TODAY()-600),11,1)</f>
        <v>42675</v>
      </c>
      <c r="C14" s="4">
        <v>45</v>
      </c>
    </row>
    <row r="15" spans="2:3" ht="30" customHeight="1" x14ac:dyDescent="0.3">
      <c r="B15" s="3">
        <f ca="1">DATE(YEAR(TODAY()-600),12,1)</f>
        <v>42705</v>
      </c>
      <c r="C15" s="4">
        <v>42</v>
      </c>
    </row>
    <row r="16" spans="2:3" ht="30" customHeight="1" x14ac:dyDescent="0.3">
      <c r="B16" s="3">
        <f ca="1">DATE(YEAR(TODAY()-300),1,1)</f>
        <v>42736</v>
      </c>
      <c r="C16" s="4">
        <v>37</v>
      </c>
    </row>
    <row r="17" spans="2:3" ht="30" customHeight="1" x14ac:dyDescent="0.3">
      <c r="B17" s="3">
        <f ca="1">DATE(YEAR(TODAY()-300),2,1)</f>
        <v>42767</v>
      </c>
      <c r="C17" s="4">
        <v>39</v>
      </c>
    </row>
    <row r="18" spans="2:3" ht="30" customHeight="1" x14ac:dyDescent="0.3">
      <c r="B18" s="3">
        <f ca="1">DATE(YEAR(TODAY()-300),3,1)</f>
        <v>42795</v>
      </c>
      <c r="C18" s="4">
        <v>38</v>
      </c>
    </row>
    <row r="19" spans="2:3" ht="30" customHeight="1" x14ac:dyDescent="0.3">
      <c r="B19" s="3">
        <f ca="1">DATE(YEAR(TODAY()-300),4,1)</f>
        <v>42826</v>
      </c>
      <c r="C19" s="4">
        <v>43</v>
      </c>
    </row>
    <row r="20" spans="2:3" ht="30" customHeight="1" x14ac:dyDescent="0.3">
      <c r="B20" s="3">
        <f ca="1">DATE(YEAR(TODAY()-300),5,1)</f>
        <v>42856</v>
      </c>
      <c r="C20" s="4">
        <v>42</v>
      </c>
    </row>
    <row r="21" spans="2:3" ht="30" customHeight="1" x14ac:dyDescent="0.3">
      <c r="B21" s="3">
        <f ca="1">DATE(YEAR(TODAY()-300),6,1)</f>
        <v>42887</v>
      </c>
      <c r="C21" s="4">
        <v>39</v>
      </c>
    </row>
    <row r="22" spans="2:3" ht="30" customHeight="1" x14ac:dyDescent="0.3">
      <c r="B22" s="3">
        <f ca="1">DATE(YEAR(TODAY()-300),7,1)</f>
        <v>42917</v>
      </c>
      <c r="C22" s="4">
        <v>40</v>
      </c>
    </row>
    <row r="23" spans="2:3" ht="30" customHeight="1" x14ac:dyDescent="0.3">
      <c r="B23" s="3">
        <f ca="1">DATE(YEAR(TODAY()-300),8,1)</f>
        <v>42948</v>
      </c>
      <c r="C23" s="4">
        <v>43</v>
      </c>
    </row>
    <row r="24" spans="2:3" ht="30" customHeight="1" x14ac:dyDescent="0.3">
      <c r="B24" s="3">
        <f ca="1">DATE(YEAR(TODAY()-300),9,1)</f>
        <v>42979</v>
      </c>
      <c r="C24" s="4">
        <v>46</v>
      </c>
    </row>
    <row r="25" spans="2:3" ht="30" customHeight="1" x14ac:dyDescent="0.3">
      <c r="B25" s="3">
        <f ca="1">DATE(YEAR(TODAY()-300),10,1)</f>
        <v>43009</v>
      </c>
      <c r="C25" s="4">
        <v>48</v>
      </c>
    </row>
    <row r="26" spans="2:3" ht="30" customHeight="1" x14ac:dyDescent="0.3">
      <c r="B26" s="3">
        <f ca="1">DATE(YEAR(TODAY()-300),11,1)</f>
        <v>43040</v>
      </c>
      <c r="C26" s="4">
        <v>46</v>
      </c>
    </row>
    <row r="27" spans="2:3" ht="30" customHeight="1" x14ac:dyDescent="0.3">
      <c r="B27" s="3">
        <f t="shared" ref="B27" ca="1" si="0">DATE(YEAR(TODAY()-300),12,1)</f>
        <v>43070</v>
      </c>
      <c r="C27" s="4">
        <v>48</v>
      </c>
    </row>
    <row r="28" spans="2:3" ht="30" customHeight="1" x14ac:dyDescent="0.3">
      <c r="B28" s="3">
        <f ca="1">DATE(YEAR(TODAY()-1),1,1)</f>
        <v>43101</v>
      </c>
      <c r="C28" s="4">
        <v>41</v>
      </c>
    </row>
    <row r="29" spans="2:3" ht="30" customHeight="1" x14ac:dyDescent="0.3">
      <c r="B29" s="3">
        <f ca="1">DATE(YEAR(TODAY()-1),2,1)</f>
        <v>43132</v>
      </c>
      <c r="C29" s="4">
        <v>40</v>
      </c>
    </row>
    <row r="30" spans="2:3" ht="30" customHeight="1" x14ac:dyDescent="0.3">
      <c r="B30" s="3">
        <f ca="1">DATE(YEAR(TODAY()-1),3,1)</f>
        <v>43160</v>
      </c>
      <c r="C30" s="4">
        <v>41</v>
      </c>
    </row>
    <row r="31" spans="2:3" ht="30" customHeight="1" x14ac:dyDescent="0.3">
      <c r="B31" s="3">
        <f ca="1">DATE(YEAR(TODAY()-1),4,1)</f>
        <v>43191</v>
      </c>
      <c r="C31" s="4">
        <v>40</v>
      </c>
    </row>
    <row r="32" spans="2:3" ht="30" customHeight="1" x14ac:dyDescent="0.3">
      <c r="B32" s="3">
        <f ca="1">DATE(YEAR(TODAY()-1),5,1)</f>
        <v>43221</v>
      </c>
      <c r="C32" s="4">
        <v>43</v>
      </c>
    </row>
    <row r="33" spans="2:3" ht="30" customHeight="1" x14ac:dyDescent="0.3">
      <c r="B33" s="3">
        <f ca="1">DATE(YEAR(TODAY()-1),6,1)</f>
        <v>43252</v>
      </c>
      <c r="C33" s="4">
        <v>47</v>
      </c>
    </row>
    <row r="34" spans="2:3" ht="30" customHeight="1" x14ac:dyDescent="0.3">
      <c r="B34" s="3">
        <f ca="1">DATE(YEAR(TODAY()-1),7,1)</f>
        <v>43282</v>
      </c>
      <c r="C34" s="4">
        <v>49</v>
      </c>
    </row>
    <row r="35" spans="2:3" ht="30" customHeight="1" x14ac:dyDescent="0.3">
      <c r="B35" s="3">
        <f ca="1">DATE(YEAR(TODAY()-1),8,1)</f>
        <v>43313</v>
      </c>
      <c r="C35" s="4">
        <v>50</v>
      </c>
    </row>
    <row r="36" spans="2:3" ht="30" customHeight="1" x14ac:dyDescent="0.3">
      <c r="B36" s="3">
        <f ca="1">DATE(YEAR(TODAY()-1),9,1)</f>
        <v>43344</v>
      </c>
      <c r="C36" s="4">
        <v>52</v>
      </c>
    </row>
    <row r="37" spans="2:3" ht="30" customHeight="1" x14ac:dyDescent="0.3">
      <c r="B37" s="3">
        <f ca="1">DATE(YEAR(TODAY()-1),10,1)</f>
        <v>43374</v>
      </c>
      <c r="C37" s="4">
        <v>57</v>
      </c>
    </row>
    <row r="38" spans="2:3" ht="30" customHeight="1" x14ac:dyDescent="0.3">
      <c r="B38" s="3">
        <f ca="1">DATE(YEAR(TODAY()-1),11,1)</f>
        <v>43405</v>
      </c>
      <c r="C38" s="4">
        <v>56</v>
      </c>
    </row>
    <row r="39" spans="2:3" ht="30" customHeight="1" x14ac:dyDescent="0.3">
      <c r="B39" s="3">
        <f t="shared" ref="B39" ca="1" si="1">DATE(YEAR(TODAY()-1),12,1)</f>
        <v>43435</v>
      </c>
      <c r="C39" s="4">
        <v>62</v>
      </c>
    </row>
  </sheetData>
  <mergeCells count="1">
    <mergeCell ref="B2:C2"/>
  </mergeCells>
  <phoneticPr fontId="1" type="noConversion"/>
  <dataValidations count="5">
    <dataValidation type="decimal" allowBlank="1" showErrorMessage="1" error="请输入介于 (10,000,000) 和 10,000,000 之间的有效数字。" sqref="C4:C39">
      <formula1>-10000000</formula1>
      <formula2>10000000</formula2>
    </dataValidation>
    <dataValidation allowBlank="1" showInputMessage="1" showErrorMessage="1" prompt="在此工作簿中创建收入趋势图。在此工作表的数据表中输入收入详细信息。在其他工作表中自动更新收入图表" sqref="A1"/>
    <dataValidation allowBlank="1" showInputMessage="1" showErrorMessage="1" prompt="此工作表的标题位于此单元格中。在表格中单元格 B3 开始的位置输入收入详细信息" sqref="B1"/>
    <dataValidation allowBlank="1" showInputMessage="1" showErrorMessage="1" prompt="在此标题下的此列中输入时期。使用标题筛选器查找特定条目" sqref="B3"/>
    <dataValidation allowBlank="1" showInputMessage="1" showErrorMessage="1" prompt="在此标题下的此列中输入收入金额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收入数据</vt:lpstr>
      <vt:lpstr>线性</vt:lpstr>
      <vt:lpstr>对数</vt:lpstr>
      <vt:lpstr>多项式</vt:lpstr>
      <vt:lpstr>乘幂</vt:lpstr>
      <vt:lpstr>指数</vt:lpstr>
      <vt:lpstr>移动平均</vt:lpstr>
      <vt:lpstr>收入数据!Print_Titles</vt:lpstr>
      <vt:lpstr>Revenue_Data</vt:lpstr>
      <vt:lpstr>Title1</vt:lpstr>
      <vt:lpstr>收入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2018-06-07T07:13:57Z</dcterms:created>
  <dcterms:modified xsi:type="dcterms:W3CDTF">2018-06-07T07:13:57Z</dcterms:modified>
</cp:coreProperties>
</file>