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zh-CN\target\"/>
    </mc:Choice>
  </mc:AlternateContent>
  <xr:revisionPtr revIDLastSave="0" documentId="12_ncr:500000_{431BE6E0-2380-4110-AC02-A9EC6121EBC7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零用金报销单" sheetId="1" r:id="rId1"/>
  </sheets>
  <definedNames>
    <definedName name="ColumnTitle1">费用[[#Headers],[日期]]</definedName>
    <definedName name="_xlnm.Print_Titles" localSheetId="0">零用金报销单!$10:$10</definedName>
    <definedName name="RowTitleRegion1..C7">零用金报销单!$B$4</definedName>
    <definedName name="RowTitleRegion2..F7">零用金报销单!$E$4</definedName>
    <definedName name="RowTitleRegion3..J8">零用金报销单!$I$4</definedName>
    <definedName name="RowTitleRegion4..M8">零用金报销单!$L$4</definedName>
    <definedName name="RowTitleRegion5..M24">零用金报销单!$L$23</definedName>
    <definedName name="结束日期">零用金报销单!$J$6</definedName>
    <definedName name="里程运价">零用金报销单!$M$4</definedName>
    <definedName name="起始日期">零用金报销单!$J$5</definedName>
    <definedName name="所有数据">费用[[日期]:[杂项费]]</definedName>
    <definedName name="预付款">零用金报销单!$M$23</definedName>
  </definedNames>
  <calcPr calcId="162913"/>
</workbook>
</file>

<file path=xl/calcChain.xml><?xml version="1.0" encoding="utf-8"?>
<calcChain xmlns="http://schemas.openxmlformats.org/spreadsheetml/2006/main">
  <c r="B12" i="1" l="1"/>
  <c r="B11" i="1"/>
  <c r="J6" i="1" l="1"/>
  <c r="J5" i="1"/>
  <c r="M12" i="1"/>
  <c r="M13" i="1"/>
  <c r="M15" i="1"/>
  <c r="M16" i="1"/>
  <c r="M18" i="1"/>
  <c r="M19" i="1"/>
  <c r="M21" i="1"/>
  <c r="L21" i="1"/>
  <c r="L20" i="1"/>
  <c r="L19" i="1"/>
  <c r="L18" i="1"/>
  <c r="L17" i="1"/>
  <c r="L16" i="1"/>
  <c r="L15" i="1"/>
  <c r="L14" i="1"/>
  <c r="L13" i="1"/>
  <c r="L11" i="1" l="1"/>
  <c r="L12" i="1"/>
  <c r="M22" i="1" l="1"/>
  <c r="M24" i="1" s="1"/>
  <c r="I22" i="1"/>
  <c r="E22" i="1"/>
  <c r="H22" i="1"/>
  <c r="F22" i="1"/>
  <c r="G22" i="1"/>
</calcChain>
</file>

<file path=xl/sharedStrings.xml><?xml version="1.0" encoding="utf-8"?>
<sst xmlns="http://schemas.openxmlformats.org/spreadsheetml/2006/main" count="49" uniqueCount="41">
  <si>
    <t>零用金报销单</t>
  </si>
  <si>
    <t>CONTOSO, LTD</t>
  </si>
  <si>
    <t>邮编 098052 江苏省南京市天府街 4567 号</t>
  </si>
  <si>
    <t>电话</t>
  </si>
  <si>
    <t>传真</t>
  </si>
  <si>
    <t>电子邮件</t>
  </si>
  <si>
    <t>Web 地址</t>
  </si>
  <si>
    <t>日期</t>
  </si>
  <si>
    <t>总计</t>
  </si>
  <si>
    <t>info@contoso.com</t>
  </si>
  <si>
    <t>www.contoso.com</t>
  </si>
  <si>
    <t>帐目</t>
  </si>
  <si>
    <t>销售</t>
  </si>
  <si>
    <t>说明</t>
  </si>
  <si>
    <t>里程费用</t>
  </si>
  <si>
    <t>会议费用</t>
  </si>
  <si>
    <t>姓名</t>
  </si>
  <si>
    <t>部门</t>
  </si>
  <si>
    <t>职位</t>
  </si>
  <si>
    <t>经理</t>
  </si>
  <si>
    <t>住宿费</t>
  </si>
  <si>
    <t>米申</t>
  </si>
  <si>
    <t>销售部</t>
  </si>
  <si>
    <t>总经理</t>
  </si>
  <si>
    <t>黄琏</t>
  </si>
  <si>
    <t>交通费</t>
  </si>
  <si>
    <t>餐饮费</t>
  </si>
  <si>
    <t>电话费</t>
  </si>
  <si>
    <t>用途</t>
  </si>
  <si>
    <t>开始日期</t>
  </si>
  <si>
    <t>结束日期</t>
  </si>
  <si>
    <t>申请人</t>
  </si>
  <si>
    <t>审批人</t>
  </si>
  <si>
    <t>杂项费</t>
  </si>
  <si>
    <t>年度销售研讨会</t>
  </si>
  <si>
    <t>起始
里程</t>
  </si>
  <si>
    <t>起始
里程2</t>
  </si>
  <si>
    <t>里程费</t>
  </si>
  <si>
    <t>里程费用
总计</t>
  </si>
  <si>
    <t>预付款</t>
  </si>
  <si>
    <t xml:space="preserve">总计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</si>
</sst>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 &quot;¥&quot;* #,##0.00_ ;_ &quot;¥&quot;* \-#,##0.00_ ;_ &quot;¥&quot;* &quot;-&quot;??_ ;_ @_ "/>
    <numFmt numFmtId="176" formatCode="&quot;$&quot;#,##0.00_);\(&quot;$&quot;#,##0.00\)"/>
    <numFmt numFmtId="177" formatCode="&quot;$&quot;#,##0.00&quot;/mile&quot;"/>
    <numFmt numFmtId="178" formatCode="&quot;$&quot;#,##0.00&quot;/day&quot;"/>
    <numFmt numFmtId="179" formatCode="&quot;$&quot;#,##0.00&quot;/night&quot;"/>
    <numFmt numFmtId="180" formatCode="#,##0.0_)&quot; mi.&quot;;\(#,##0.0\)&quot; mi.&quot;"/>
    <numFmt numFmtId="181" formatCode="[&lt;=9999999]###\-####;\(###\)\ ###\-####"/>
    <numFmt numFmtId="182" formatCode="&quot;¥&quot;#,##0.00_);\(&quot;¥&quot;#,##0.00\)"/>
    <numFmt numFmtId="183" formatCode="000000"/>
    <numFmt numFmtId="184" formatCode="&quot;¥&quot;#,##0.00&quot;/英哩&quot;"/>
    <numFmt numFmtId="185" formatCode="&quot;¥&quot;#,##0.00&quot;/天&quot;"/>
    <numFmt numFmtId="186" formatCode="&quot;¥&quot;#,##0.00&quot;/晚&quot;"/>
    <numFmt numFmtId="187" formatCode="#,##0.0_)&quot; 英哩&quot;;\(#,##0.0\)&quot; 英哩&quot;"/>
  </numFmts>
  <fonts count="1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3"/>
      <name val="宋体"/>
      <family val="2"/>
      <scheme val="major"/>
    </font>
    <font>
      <sz val="22"/>
      <color theme="3"/>
      <name val="宋体"/>
      <family val="2"/>
      <scheme val="major"/>
    </font>
    <font>
      <sz val="11"/>
      <color theme="3"/>
      <name val="宋体"/>
      <family val="1"/>
      <scheme val="major"/>
    </font>
    <font>
      <sz val="11"/>
      <color theme="3"/>
      <name val="宋体"/>
      <family val="2"/>
      <scheme val="minor"/>
    </font>
    <font>
      <sz val="11"/>
      <color theme="0"/>
      <name val="宋体"/>
      <family val="2"/>
      <scheme val="major"/>
    </font>
    <font>
      <sz val="9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22"/>
      <color theme="3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0"/>
      <color theme="1"/>
      <name val="Microsoft YaHei U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9">
    <xf numFmtId="0" fontId="0" fillId="0" borderId="0">
      <alignment horizontal="left" vertical="center" wrapText="1" indent="1"/>
    </xf>
    <xf numFmtId="180" fontId="1" fillId="0" borderId="0" applyFont="0" applyFill="0" applyBorder="0" applyAlignment="0" applyProtection="0"/>
    <xf numFmtId="176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5" fillId="0" borderId="0" applyNumberFormat="0" applyFill="0" applyProtection="0">
      <alignment vertical="top"/>
    </xf>
    <xf numFmtId="0" fontId="4" fillId="0" borderId="1" applyNumberFormat="0" applyProtection="0">
      <alignment vertical="center"/>
    </xf>
    <xf numFmtId="0" fontId="6" fillId="2" borderId="0" applyNumberFormat="0" applyBorder="0" applyProtection="0">
      <alignment horizontal="center"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Protection="0">
      <alignment horizontal="center" vertical="center"/>
    </xf>
    <xf numFmtId="0" fontId="5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81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77" fontId="5" fillId="0" borderId="0" applyFont="0" applyFill="0" applyBorder="0">
      <alignment horizontal="left" vertical="center" indent="1"/>
    </xf>
    <xf numFmtId="178" fontId="5" fillId="0" borderId="0" applyFont="0" applyFill="0" applyBorder="0">
      <alignment horizontal="left" vertical="center" indent="1"/>
    </xf>
    <xf numFmtId="179" fontId="5" fillId="0" borderId="0" applyFont="0" applyFill="0" applyBorder="0">
      <alignment horizontal="left" vertical="center" indent="1"/>
    </xf>
  </cellStyleXfs>
  <cellXfs count="23">
    <xf numFmtId="0" fontId="0" fillId="0" borderId="0" xfId="0">
      <alignment horizontal="left" vertical="center" wrapText="1" indent="1"/>
    </xf>
    <xf numFmtId="0" fontId="8" fillId="0" borderId="0" xfId="0" applyFont="1">
      <alignment horizontal="left" vertical="center" wrapText="1" indent="1"/>
    </xf>
    <xf numFmtId="0" fontId="9" fillId="0" borderId="0" xfId="3" applyFont="1" applyAlignment="1">
      <alignment horizontal="left"/>
    </xf>
    <xf numFmtId="0" fontId="10" fillId="0" borderId="0" xfId="5" applyFont="1">
      <alignment vertical="center"/>
    </xf>
    <xf numFmtId="0" fontId="10" fillId="0" borderId="0" xfId="6" applyFont="1">
      <alignment vertical="top"/>
    </xf>
    <xf numFmtId="0" fontId="10" fillId="0" borderId="1" xfId="7" applyFont="1">
      <alignment vertical="center"/>
    </xf>
    <xf numFmtId="184" fontId="10" fillId="0" borderId="0" xfId="16" applyNumberFormat="1" applyFont="1" applyBorder="1">
      <alignment horizontal="left" vertical="center" indent="1"/>
    </xf>
    <xf numFmtId="185" fontId="10" fillId="0" borderId="0" xfId="17" applyNumberFormat="1" applyFont="1" applyBorder="1">
      <alignment horizontal="left" vertical="center" indent="1"/>
    </xf>
    <xf numFmtId="186" fontId="10" fillId="0" borderId="0" xfId="18" applyNumberFormat="1" applyFont="1" applyBorder="1">
      <alignment horizontal="left" vertical="center" indent="1"/>
    </xf>
    <xf numFmtId="0" fontId="11" fillId="2" borderId="0" xfId="8" applyFont="1" applyBorder="1" applyAlignment="1">
      <alignment horizontal="center" vertical="center"/>
    </xf>
    <xf numFmtId="0" fontId="11" fillId="2" borderId="0" xfId="8" applyFont="1" applyBorder="1" applyAlignment="1">
      <alignment horizontal="center" vertical="center" wrapText="1"/>
    </xf>
    <xf numFmtId="14" fontId="8" fillId="0" borderId="0" xfId="12" applyFont="1">
      <alignment horizontal="left" vertical="center" wrapText="1" indent="1"/>
    </xf>
    <xf numFmtId="182" fontId="8" fillId="0" borderId="0" xfId="2" applyNumberFormat="1" applyFont="1">
      <alignment horizontal="right" vertical="center"/>
    </xf>
    <xf numFmtId="187" fontId="8" fillId="0" borderId="0" xfId="1" applyNumberFormat="1" applyFont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44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82" fontId="12" fillId="0" borderId="0" xfId="0" applyNumberFormat="1" applyFont="1" applyFill="1" applyBorder="1" applyAlignment="1">
      <alignment vertical="center"/>
    </xf>
    <xf numFmtId="180" fontId="8" fillId="0" borderId="0" xfId="0" applyNumberFormat="1" applyFont="1">
      <alignment horizontal="left" vertical="center" wrapText="1" indent="1"/>
    </xf>
    <xf numFmtId="0" fontId="8" fillId="0" borderId="0" xfId="0" applyFont="1">
      <alignment horizontal="left" vertical="center" wrapText="1" indent="1"/>
    </xf>
    <xf numFmtId="14" fontId="8" fillId="0" borderId="0" xfId="12" applyFont="1">
      <alignment horizontal="left" vertical="center" wrapText="1" indent="1"/>
    </xf>
    <xf numFmtId="183" fontId="8" fillId="0" borderId="0" xfId="13" applyNumberFormat="1" applyFont="1">
      <alignment horizontal="left" vertical="center" wrapText="1" indent="1"/>
    </xf>
  </cellXfs>
  <cellStyles count="19">
    <cellStyle name="/天" xfId="17" xr:uid="{00000000-0005-0000-0000-00000D000000}"/>
    <cellStyle name="/晚" xfId="18" xr:uid="{00000000-0005-0000-0000-00000F000000}"/>
    <cellStyle name="/英里" xfId="16" xr:uid="{00000000-0005-0000-0000-00000E000000}"/>
    <cellStyle name="标题" xfId="3" builtinId="15" customBuiltin="1"/>
    <cellStyle name="标题 1" xfId="5" builtinId="16" customBuiltin="1"/>
    <cellStyle name="标题 2" xfId="6" builtinId="17" customBuiltin="1"/>
    <cellStyle name="标题 3" xfId="7" builtinId="18" customBuiltin="1"/>
    <cellStyle name="标题 4" xfId="8" builtinId="19" customBuiltin="1"/>
    <cellStyle name="常规" xfId="0" builtinId="0" customBuiltin="1"/>
    <cellStyle name="超链接" xfId="4" builtinId="8" customBuiltin="1"/>
    <cellStyle name="电话" xfId="13" xr:uid="{00000000-0005-0000-0000-000010000000}"/>
    <cellStyle name="货币" xfId="2" builtinId="4" customBuiltin="1"/>
    <cellStyle name="解释性文本" xfId="11" builtinId="53" customBuiltin="1"/>
    <cellStyle name="千位分隔" xfId="1" builtinId="3" customBuiltin="1"/>
    <cellStyle name="日期" xfId="12" xr:uid="{00000000-0005-0000-0000-000002000000}"/>
    <cellStyle name="输入" xfId="10" builtinId="20" customBuiltin="1"/>
    <cellStyle name="已访问的超链接" xfId="9" builtinId="9" customBuiltin="1"/>
    <cellStyle name="右边框" xfId="15" xr:uid="{00000000-0005-0000-0000-000011000000}"/>
    <cellStyle name="左边框" xfId="14" xr:uid="{00000000-0005-0000-0000-00000B000000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2" formatCode="&quot;¥&quot;#,##0.00_);\(&quot;¥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2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2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7" formatCode="#,##0.0_)&quot; 英哩&quot;;\(#,##0.0\)&quot; 英哩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7" formatCode="#,##0.0_)&quot; 英哩&quot;;\(#,##0.0\)&quot; 英哩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34" formatCode="_ &quot;¥&quot;* #,##0.00_ ;_ &quot;¥&quot;* \-#,##0.00_ ;_ &quot;¥&quot;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2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34" formatCode="_ &quot;¥&quot;* #,##0.00_ ;_ &quot;¥&quot;* \-#,##0.00_ ;_ &quot;¥&quot;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2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34" formatCode="_ &quot;¥&quot;* #,##0.00_ ;_ &quot;¥&quot;* \-#,##0.00_ ;_ &quot;¥&quot;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2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34" formatCode="_ &quot;¥&quot;* #,##0.00_ ;_ &quot;¥&quot;* \-#,##0.00_ ;_ &quot;¥&quot;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2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34" formatCode="_ &quot;¥&quot;* #,##0.00_ ;_ &quot;¥&quot;* \-#,##0.00_ ;_ &quot;¥&quot;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2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零用金报销单" defaultPivotStyle="PivotStyleLight16">
    <tableStyle name="零用金报销单" pivot="0" count="3" xr9:uid="{00000000-0011-0000-FFFF-FFFF00000000}">
      <tableStyleElement type="wholeTable" dxfId="42"/>
      <tableStyleElement type="headerRow" dxfId="41"/>
      <tableStyleElement type="totalRow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费用" displayName="费用" ref="B10:M22" totalsRowCount="1" headerRowDxfId="26" dataDxfId="25" totalsRowDxfId="24">
  <tableColumns count="12">
    <tableColumn id="1" xr3:uid="{00000000-0010-0000-0000-000001000000}" name="日期" totalsRowLabel="总计" dataDxfId="23" totalsRowDxfId="22"/>
    <tableColumn id="2" xr3:uid="{00000000-0010-0000-0000-000002000000}" name="帐目" dataDxfId="21" totalsRowDxfId="20"/>
    <tableColumn id="3" xr3:uid="{00000000-0010-0000-0000-000003000000}" name="说明" dataDxfId="19" totalsRowDxfId="18"/>
    <tableColumn id="4" xr3:uid="{00000000-0010-0000-0000-000004000000}" name="住宿费" totalsRowFunction="sum" dataDxfId="17" totalsRowDxfId="16"/>
    <tableColumn id="5" xr3:uid="{00000000-0010-0000-0000-000005000000}" name="交通费" totalsRowFunction="sum" dataDxfId="15" totalsRowDxfId="14"/>
    <tableColumn id="8" xr3:uid="{00000000-0010-0000-0000-000008000000}" name="餐饮费" totalsRowFunction="sum" dataDxfId="13" totalsRowDxfId="12"/>
    <tableColumn id="9" xr3:uid="{00000000-0010-0000-0000-000009000000}" name="电话费" totalsRowFunction="sum" dataDxfId="11" totalsRowDxfId="10"/>
    <tableColumn id="10" xr3:uid="{00000000-0010-0000-0000-00000A000000}" name="杂项费" totalsRowFunction="sum" dataDxfId="9" totalsRowDxfId="8"/>
    <tableColumn id="6" xr3:uid="{00000000-0010-0000-0000-000006000000}" name="起始_x000a_里程" dataDxfId="7" totalsRowDxfId="6"/>
    <tableColumn id="7" xr3:uid="{00000000-0010-0000-0000-000007000000}" name="起始_x000a_里程2" dataDxfId="5" totalsRowDxfId="4"/>
    <tableColumn id="12" xr3:uid="{00000000-0010-0000-0000-00000C000000}" name="里程费用_x000a_总计" dataDxfId="3" totalsRowDxfId="2"/>
    <tableColumn id="11" xr3:uid="{00000000-0010-0000-0000-00000B000000}" name="总计 " totalsRowFunction="sum" dataDxfId="1" totalsRowDxfId="0"/>
  </tableColumns>
  <tableStyleInfo name="零用金报销单" showFirstColumn="0" showLastColumn="0" showRowStripes="1" showColumnStripes="0"/>
  <extLst>
    <ext xmlns:x14="http://schemas.microsoft.com/office/spreadsheetml/2009/9/main" uri="{504A1905-F514-4f6f-8877-14C23A59335A}">
      <x14:table altTextSummary="在此表中输入差旅费详情，如日期、各种费用以及起始里程和结束里程。自动计算总里程和总费用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oso.com/" TargetMode="External"/><Relationship Id="rId1" Type="http://schemas.openxmlformats.org/officeDocument/2006/relationships/hyperlink" Target="mailto:info@contos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M24"/>
  <sheetViews>
    <sheetView showGridLines="0" tabSelected="1" zoomScaleNormal="100" workbookViewId="0"/>
  </sheetViews>
  <sheetFormatPr defaultRowHeight="30" customHeight="1" x14ac:dyDescent="0.15"/>
  <cols>
    <col min="1" max="1" width="2.75" style="1" customWidth="1"/>
    <col min="2" max="3" width="15.75" style="1" customWidth="1"/>
    <col min="4" max="4" width="21.75" style="1" customWidth="1"/>
    <col min="5" max="9" width="15.75" style="1" customWidth="1"/>
    <col min="10" max="11" width="19.125" style="1" bestFit="1" customWidth="1"/>
    <col min="12" max="12" width="15.75" style="1" customWidth="1"/>
    <col min="13" max="13" width="20.5" style="1" bestFit="1" customWidth="1"/>
    <col min="14" max="14" width="2.75" style="1" customWidth="1"/>
    <col min="15" max="16384" width="9" style="1"/>
  </cols>
  <sheetData>
    <row r="1" spans="2:13" ht="36.75" customHeight="1" x14ac:dyDescent="0.5">
      <c r="B1" s="2" t="s">
        <v>0</v>
      </c>
    </row>
    <row r="2" spans="2:13" ht="21" customHeight="1" x14ac:dyDescent="0.15">
      <c r="B2" s="3" t="s">
        <v>1</v>
      </c>
    </row>
    <row r="3" spans="2:13" ht="30.75" customHeight="1" x14ac:dyDescent="0.15">
      <c r="B3" s="4" t="s">
        <v>2</v>
      </c>
    </row>
    <row r="4" spans="2:13" ht="18" customHeight="1" x14ac:dyDescent="0.15">
      <c r="B4" s="5" t="s">
        <v>3</v>
      </c>
      <c r="C4" s="22">
        <v>4255550121</v>
      </c>
      <c r="D4" s="22"/>
      <c r="E4" s="5" t="s">
        <v>16</v>
      </c>
      <c r="F4" s="20" t="s">
        <v>21</v>
      </c>
      <c r="G4" s="20"/>
      <c r="I4" s="5" t="s">
        <v>28</v>
      </c>
      <c r="J4" s="20" t="s">
        <v>34</v>
      </c>
      <c r="K4" s="20"/>
      <c r="L4" s="5" t="s">
        <v>37</v>
      </c>
      <c r="M4" s="6">
        <v>5</v>
      </c>
    </row>
    <row r="5" spans="2:13" ht="18" customHeight="1" x14ac:dyDescent="0.15">
      <c r="B5" s="5" t="s">
        <v>4</v>
      </c>
      <c r="C5" s="22">
        <v>4255550122</v>
      </c>
      <c r="D5" s="22"/>
      <c r="E5" s="5" t="s">
        <v>17</v>
      </c>
      <c r="F5" s="20" t="s">
        <v>22</v>
      </c>
      <c r="G5" s="20"/>
      <c r="I5" s="5" t="s">
        <v>29</v>
      </c>
      <c r="J5" s="21">
        <f ca="1">IFERROR(MIN(费用[日期]),"")</f>
        <v>43263</v>
      </c>
      <c r="K5" s="21"/>
      <c r="L5" s="5" t="s">
        <v>26</v>
      </c>
      <c r="M5" s="7">
        <v>300</v>
      </c>
    </row>
    <row r="6" spans="2:13" ht="18" customHeight="1" x14ac:dyDescent="0.15">
      <c r="B6" s="5" t="s">
        <v>5</v>
      </c>
      <c r="C6" s="20" t="s">
        <v>9</v>
      </c>
      <c r="D6" s="20"/>
      <c r="E6" s="5" t="s">
        <v>18</v>
      </c>
      <c r="F6" s="20" t="s">
        <v>23</v>
      </c>
      <c r="G6" s="20"/>
      <c r="I6" s="5" t="s">
        <v>30</v>
      </c>
      <c r="J6" s="21">
        <f ca="1">IFERROR(MAX(费用[日期]),"")</f>
        <v>43293</v>
      </c>
      <c r="K6" s="21"/>
      <c r="L6" s="5" t="s">
        <v>20</v>
      </c>
      <c r="M6" s="8">
        <v>2000</v>
      </c>
    </row>
    <row r="7" spans="2:13" ht="18" customHeight="1" x14ac:dyDescent="0.15">
      <c r="B7" s="5" t="s">
        <v>6</v>
      </c>
      <c r="C7" s="20" t="s">
        <v>10</v>
      </c>
      <c r="D7" s="20"/>
      <c r="E7" s="5" t="s">
        <v>19</v>
      </c>
      <c r="F7" s="20" t="s">
        <v>24</v>
      </c>
      <c r="G7" s="20"/>
      <c r="I7" s="5" t="s">
        <v>31</v>
      </c>
      <c r="J7" s="20" t="s">
        <v>21</v>
      </c>
      <c r="K7" s="20"/>
      <c r="L7" s="5" t="s">
        <v>27</v>
      </c>
      <c r="M7" s="7">
        <v>100</v>
      </c>
    </row>
    <row r="8" spans="2:13" ht="18" customHeight="1" x14ac:dyDescent="0.15">
      <c r="I8" s="5" t="s">
        <v>32</v>
      </c>
      <c r="J8" s="20" t="s">
        <v>24</v>
      </c>
      <c r="K8" s="20"/>
      <c r="L8" s="5" t="s">
        <v>33</v>
      </c>
      <c r="M8" s="7">
        <v>500</v>
      </c>
    </row>
    <row r="9" spans="2:13" ht="18" customHeight="1" x14ac:dyDescent="0.15"/>
    <row r="10" spans="2:13" ht="30" customHeight="1" x14ac:dyDescent="0.15">
      <c r="B10" s="9" t="s">
        <v>7</v>
      </c>
      <c r="C10" s="9" t="s">
        <v>11</v>
      </c>
      <c r="D10" s="9" t="s">
        <v>13</v>
      </c>
      <c r="E10" s="9" t="s">
        <v>20</v>
      </c>
      <c r="F10" s="9" t="s">
        <v>25</v>
      </c>
      <c r="G10" s="9" t="s">
        <v>26</v>
      </c>
      <c r="H10" s="9" t="s">
        <v>27</v>
      </c>
      <c r="I10" s="9" t="s">
        <v>33</v>
      </c>
      <c r="J10" s="10" t="s">
        <v>35</v>
      </c>
      <c r="K10" s="10" t="s">
        <v>36</v>
      </c>
      <c r="L10" s="10" t="s">
        <v>38</v>
      </c>
      <c r="M10" s="9" t="s">
        <v>40</v>
      </c>
    </row>
    <row r="11" spans="2:13" ht="30" customHeight="1" x14ac:dyDescent="0.15">
      <c r="B11" s="11">
        <f ca="1">TODAY()</f>
        <v>43263</v>
      </c>
      <c r="C11" s="1" t="s">
        <v>12</v>
      </c>
      <c r="D11" s="1" t="s">
        <v>14</v>
      </c>
      <c r="E11" s="12"/>
      <c r="F11" s="12"/>
      <c r="G11" s="12"/>
      <c r="H11" s="12"/>
      <c r="I11" s="12">
        <v>50</v>
      </c>
      <c r="J11" s="13">
        <v>11378.5</v>
      </c>
      <c r="K11" s="13">
        <v>11456.2</v>
      </c>
      <c r="L11" s="12">
        <f>IF(COUNTA(费用[[#This Row],[起始
里程]:[起始
里程2]])=2,(费用[[#This Row],[起始
里程2]]-费用[[#This Row],[起始
里程]])*里程运价,"")</f>
        <v>388.50000000000364</v>
      </c>
      <c r="M11" s="12">
        <v>88.85</v>
      </c>
    </row>
    <row r="12" spans="2:13" ht="30" customHeight="1" x14ac:dyDescent="0.15">
      <c r="B12" s="11">
        <f ca="1">TODAY()+30</f>
        <v>43293</v>
      </c>
      <c r="C12" s="1" t="s">
        <v>12</v>
      </c>
      <c r="D12" s="1" t="s">
        <v>15</v>
      </c>
      <c r="E12" s="12">
        <v>445</v>
      </c>
      <c r="F12" s="12">
        <v>225</v>
      </c>
      <c r="G12" s="12">
        <v>20</v>
      </c>
      <c r="H12" s="12"/>
      <c r="I12" s="12">
        <v>5</v>
      </c>
      <c r="J12" s="13">
        <v>11500</v>
      </c>
      <c r="K12" s="13">
        <v>11560</v>
      </c>
      <c r="L12" s="12">
        <f>IF(COUNTA(费用[[#This Row],[起始
里程]:[起始
里程2]])=2,(费用[[#This Row],[起始
里程2]]-费用[[#This Row],[起始
里程]])*里程运价,"")</f>
        <v>300</v>
      </c>
      <c r="M12" s="12">
        <f ca="1">IF(COUNTA(费用[[#This Row],[日期]:[起始
里程2]])=0,"",SUM(费用[[#This Row],[住宿费]:[交通费]],费用[[#This Row],[餐饮费]:[杂项费]],((费用[[#This Row],[起始
里程2]]-费用[[#This Row],[起始
里程]])*(里程运价))))</f>
        <v>995</v>
      </c>
    </row>
    <row r="13" spans="2:13" ht="30" customHeight="1" x14ac:dyDescent="0.15">
      <c r="B13" s="11"/>
      <c r="E13" s="12"/>
      <c r="F13" s="12"/>
      <c r="G13" s="12"/>
      <c r="H13" s="12"/>
      <c r="I13" s="12"/>
      <c r="J13" s="13"/>
      <c r="K13" s="13"/>
      <c r="L13" s="12" t="str">
        <f>IF(COUNTA(费用[[#This Row],[起始
里程]:[起始
里程2]])=2,(费用[[#This Row],[起始
里程2]]-费用[[#This Row],[起始
里程]])*里程运价,"")</f>
        <v/>
      </c>
      <c r="M13" s="12" t="str">
        <f>IF(COUNTA(费用[[#This Row],[日期]:[起始
里程2]])=0,"",SUM(费用[[#This Row],[住宿费]:[交通费]],费用[[#This Row],[餐饮费]:[杂项费]],((费用[[#This Row],[起始
里程2]]-费用[[#This Row],[起始
里程]])*(里程运价))))</f>
        <v/>
      </c>
    </row>
    <row r="14" spans="2:13" ht="30" customHeight="1" x14ac:dyDescent="0.15">
      <c r="B14" s="11"/>
      <c r="E14" s="12"/>
      <c r="F14" s="12"/>
      <c r="G14" s="12"/>
      <c r="H14" s="12"/>
      <c r="I14" s="12"/>
      <c r="J14" s="13"/>
      <c r="K14" s="13"/>
      <c r="L14" s="12" t="str">
        <f>IF(COUNTA(费用[[#This Row],[起始
里程]:[起始
里程2]])=2,(费用[[#This Row],[起始
里程2]]-费用[[#This Row],[起始
里程]])*里程运价,"")</f>
        <v/>
      </c>
      <c r="M14" s="12"/>
    </row>
    <row r="15" spans="2:13" ht="30" customHeight="1" x14ac:dyDescent="0.15">
      <c r="B15" s="11"/>
      <c r="E15" s="12"/>
      <c r="F15" s="12"/>
      <c r="G15" s="12"/>
      <c r="H15" s="12"/>
      <c r="I15" s="12"/>
      <c r="J15" s="13"/>
      <c r="K15" s="13"/>
      <c r="L15" s="12" t="str">
        <f>IF(COUNTA(费用[[#This Row],[起始
里程]:[起始
里程2]])=2,(费用[[#This Row],[起始
里程2]]-费用[[#This Row],[起始
里程]])*里程运价,"")</f>
        <v/>
      </c>
      <c r="M15" s="12" t="str">
        <f>IF(COUNTA(费用[[#This Row],[日期]:[起始
里程2]])=0,"",SUM(费用[[#This Row],[住宿费]:[交通费]],费用[[#This Row],[餐饮费]:[杂项费]],((费用[[#This Row],[起始
里程2]]-费用[[#This Row],[起始
里程]])*(里程运价))))</f>
        <v/>
      </c>
    </row>
    <row r="16" spans="2:13" ht="30" customHeight="1" x14ac:dyDescent="0.15">
      <c r="B16" s="11"/>
      <c r="E16" s="12"/>
      <c r="F16" s="12"/>
      <c r="G16" s="12"/>
      <c r="H16" s="12"/>
      <c r="I16" s="12"/>
      <c r="J16" s="13"/>
      <c r="K16" s="13"/>
      <c r="L16" s="12" t="str">
        <f>IF(COUNTA(费用[[#This Row],[起始
里程]:[起始
里程2]])=2,(费用[[#This Row],[起始
里程2]]-费用[[#This Row],[起始
里程]])*里程运价,"")</f>
        <v/>
      </c>
      <c r="M16" s="12" t="str">
        <f>IF(COUNTA(费用[[#This Row],[日期]:[起始
里程2]])=0,"",SUM(费用[[#This Row],[住宿费]:[交通费]],费用[[#This Row],[餐饮费]:[杂项费]],((费用[[#This Row],[起始
里程2]]-费用[[#This Row],[起始
里程]])*(里程运价))))</f>
        <v/>
      </c>
    </row>
    <row r="17" spans="2:13" ht="30" customHeight="1" x14ac:dyDescent="0.15">
      <c r="B17" s="11"/>
      <c r="E17" s="12"/>
      <c r="F17" s="12"/>
      <c r="G17" s="12"/>
      <c r="H17" s="12"/>
      <c r="I17" s="12"/>
      <c r="J17" s="13"/>
      <c r="K17" s="13"/>
      <c r="L17" s="12" t="str">
        <f>IF(COUNTA(费用[[#This Row],[起始
里程]:[起始
里程2]])=2,(费用[[#This Row],[起始
里程2]]-费用[[#This Row],[起始
里程]])*里程运价,"")</f>
        <v/>
      </c>
      <c r="M17" s="12"/>
    </row>
    <row r="18" spans="2:13" ht="30" customHeight="1" x14ac:dyDescent="0.15">
      <c r="B18" s="11"/>
      <c r="E18" s="12"/>
      <c r="F18" s="12"/>
      <c r="G18" s="12"/>
      <c r="H18" s="12"/>
      <c r="I18" s="12"/>
      <c r="J18" s="13"/>
      <c r="K18" s="13"/>
      <c r="L18" s="12" t="str">
        <f>IF(COUNTA(费用[[#This Row],[起始
里程]:[起始
里程2]])=2,(费用[[#This Row],[起始
里程2]]-费用[[#This Row],[起始
里程]])*里程运价,"")</f>
        <v/>
      </c>
      <c r="M18" s="12" t="str">
        <f>IF(COUNTA(费用[[#This Row],[日期]:[起始
里程2]])=0,"",SUM(费用[[#This Row],[住宿费]:[交通费]],费用[[#This Row],[餐饮费]:[杂项费]],((费用[[#This Row],[起始
里程2]]-费用[[#This Row],[起始
里程]])*(里程运价))))</f>
        <v/>
      </c>
    </row>
    <row r="19" spans="2:13" ht="30" customHeight="1" x14ac:dyDescent="0.15">
      <c r="B19" s="11"/>
      <c r="E19" s="12"/>
      <c r="F19" s="12"/>
      <c r="G19" s="12"/>
      <c r="H19" s="12"/>
      <c r="I19" s="12"/>
      <c r="J19" s="13"/>
      <c r="K19" s="13"/>
      <c r="L19" s="12" t="str">
        <f>IF(COUNTA(费用[[#This Row],[起始
里程]:[起始
里程2]])=2,(费用[[#This Row],[起始
里程2]]-费用[[#This Row],[起始
里程]])*里程运价,"")</f>
        <v/>
      </c>
      <c r="M19" s="12" t="str">
        <f>IF(COUNTA(费用[[#This Row],[日期]:[起始
里程2]])=0,"",SUM(费用[[#This Row],[住宿费]:[交通费]],费用[[#This Row],[餐饮费]:[杂项费]],((费用[[#This Row],[起始
里程2]]-费用[[#This Row],[起始
里程]])*(里程运价))))</f>
        <v/>
      </c>
    </row>
    <row r="20" spans="2:13" ht="30" customHeight="1" x14ac:dyDescent="0.15">
      <c r="B20" s="11"/>
      <c r="E20" s="12"/>
      <c r="F20" s="12"/>
      <c r="G20" s="12"/>
      <c r="H20" s="12"/>
      <c r="I20" s="12"/>
      <c r="J20" s="13"/>
      <c r="K20" s="13"/>
      <c r="L20" s="12" t="str">
        <f>IF(COUNTA(费用[[#This Row],[起始
里程]:[起始
里程2]])=2,(费用[[#This Row],[起始
里程2]]-费用[[#This Row],[起始
里程]])*里程运价,"")</f>
        <v/>
      </c>
      <c r="M20" s="12"/>
    </row>
    <row r="21" spans="2:13" ht="30" customHeight="1" x14ac:dyDescent="0.15">
      <c r="B21" s="11"/>
      <c r="E21" s="12"/>
      <c r="F21" s="12"/>
      <c r="G21" s="12"/>
      <c r="H21" s="12"/>
      <c r="I21" s="12"/>
      <c r="J21" s="13"/>
      <c r="K21" s="13"/>
      <c r="L21" s="12" t="str">
        <f>IF(COUNTA(费用[[#This Row],[起始
里程]:[起始
里程2]])=2,(费用[[#This Row],[起始
里程2]]-费用[[#This Row],[起始
里程]])*里程运价,"")</f>
        <v/>
      </c>
      <c r="M21" s="12" t="str">
        <f>IF(COUNTA(费用[[#This Row],[日期]:[起始
里程2]])=0,"",SUM(费用[[#This Row],[住宿费]:[交通费]],费用[[#This Row],[餐饮费]:[杂项费]],((费用[[#This Row],[起始
里程2]]-费用[[#This Row],[起始
里程]])*(里程运价))))</f>
        <v/>
      </c>
    </row>
    <row r="22" spans="2:13" ht="30" customHeight="1" x14ac:dyDescent="0.15">
      <c r="B22" s="14" t="s">
        <v>8</v>
      </c>
      <c r="C22" s="15"/>
      <c r="D22" s="15"/>
      <c r="E22" s="16">
        <f>SUBTOTAL(109,费用[住宿费])</f>
        <v>445</v>
      </c>
      <c r="F22" s="16">
        <f>SUBTOTAL(109,费用[交通费])</f>
        <v>225</v>
      </c>
      <c r="G22" s="16">
        <f>SUBTOTAL(109,费用[餐饮费])</f>
        <v>20</v>
      </c>
      <c r="H22" s="16">
        <f>SUBTOTAL(109,费用[电话费])</f>
        <v>0</v>
      </c>
      <c r="I22" s="16">
        <f>SUBTOTAL(109,费用[杂项费])</f>
        <v>55</v>
      </c>
      <c r="J22" s="17"/>
      <c r="K22" s="17"/>
      <c r="L22" s="17"/>
      <c r="M22" s="18">
        <f ca="1">SUBTOTAL(109,费用[[总计 ]])</f>
        <v>1083.8499999999999</v>
      </c>
    </row>
    <row r="23" spans="2:13" ht="30" customHeight="1" x14ac:dyDescent="0.15">
      <c r="L23" s="5" t="s">
        <v>39</v>
      </c>
      <c r="M23" s="12">
        <v>0</v>
      </c>
    </row>
    <row r="24" spans="2:13" ht="30" customHeight="1" x14ac:dyDescent="0.15">
      <c r="J24" s="19"/>
      <c r="L24" s="5" t="s">
        <v>8</v>
      </c>
      <c r="M24" s="12">
        <f ca="1">费用[[#Totals],[总计 ]]-预付款</f>
        <v>1083.8499999999999</v>
      </c>
    </row>
  </sheetData>
  <mergeCells count="13">
    <mergeCell ref="C4:D4"/>
    <mergeCell ref="C5:D5"/>
    <mergeCell ref="C6:D6"/>
    <mergeCell ref="C7:D7"/>
    <mergeCell ref="F4:G4"/>
    <mergeCell ref="F5:G5"/>
    <mergeCell ref="F6:G6"/>
    <mergeCell ref="F7:G7"/>
    <mergeCell ref="J4:K4"/>
    <mergeCell ref="J5:K5"/>
    <mergeCell ref="J6:K6"/>
    <mergeCell ref="J7:K7"/>
    <mergeCell ref="J8:K8"/>
  </mergeCells>
  <phoneticPr fontId="7" type="noConversion"/>
  <conditionalFormatting sqref="E11:I21">
    <cfRule type="expression" dxfId="39" priority="10">
      <formula>E11&lt;0</formula>
    </cfRule>
  </conditionalFormatting>
  <conditionalFormatting sqref="J11:L21">
    <cfRule type="expression" dxfId="38" priority="11">
      <formula>($K11&lt;&gt;"")*($J11&lt;&gt;"")*($K11&lt;$J11)</formula>
    </cfRule>
  </conditionalFormatting>
  <conditionalFormatting sqref="G11:G21">
    <cfRule type="expression" dxfId="37" priority="69">
      <formula>SUMIF($B$11:$B$21,$B11,$G$11:$G$21)&gt;$M$5</formula>
    </cfRule>
  </conditionalFormatting>
  <conditionalFormatting sqref="E11:E21">
    <cfRule type="expression" dxfId="36" priority="68">
      <formula>SUMIF($B$11:$B$21,$B11,$E$11:$E$21)&gt;$M$6</formula>
    </cfRule>
  </conditionalFormatting>
  <conditionalFormatting sqref="H11:H21">
    <cfRule type="expression" dxfId="35" priority="70">
      <formula>SUMIF($B$11:$B$21,$B11,$H$11:$H$21)&gt;$M$7</formula>
    </cfRule>
  </conditionalFormatting>
  <conditionalFormatting sqref="I11:I21">
    <cfRule type="expression" dxfId="34" priority="71">
      <formula>SUMIF($B$11:$B$21,$B11,$I$11:$I$21)&gt;$M$8</formula>
    </cfRule>
  </conditionalFormatting>
  <conditionalFormatting sqref="M11">
    <cfRule type="expression" dxfId="33" priority="8">
      <formula>M11&lt;0</formula>
    </cfRule>
  </conditionalFormatting>
  <conditionalFormatting sqref="M11">
    <cfRule type="expression" dxfId="32" priority="9">
      <formula>SUMIF($B$11:$B$21,$B11,$G$11:$G$21)&gt;$M$5</formula>
    </cfRule>
  </conditionalFormatting>
  <conditionalFormatting sqref="M14">
    <cfRule type="expression" dxfId="31" priority="5">
      <formula>M14&lt;0</formula>
    </cfRule>
  </conditionalFormatting>
  <conditionalFormatting sqref="M17">
    <cfRule type="expression" dxfId="30" priority="3">
      <formula>M17&lt;0</formula>
    </cfRule>
  </conditionalFormatting>
  <conditionalFormatting sqref="M17">
    <cfRule type="expression" dxfId="29" priority="4">
      <formula>SUMIF($B$11:$B$21,$B17,$G$11:$G$21)&gt;$M$5</formula>
    </cfRule>
  </conditionalFormatting>
  <conditionalFormatting sqref="M20">
    <cfRule type="expression" dxfId="28" priority="1">
      <formula>M20&lt;0</formula>
    </cfRule>
  </conditionalFormatting>
  <conditionalFormatting sqref="M20">
    <cfRule type="expression" dxfId="27" priority="2">
      <formula>SUMIF($B$11:$B$21,$B20,$G$11:$G$21)&gt;$M$5</formula>
    </cfRule>
  </conditionalFormatting>
  <dataValidations count="56">
    <dataValidation allowBlank="1" showInputMessage="1" showErrorMessage="1" prompt="在此工作表中创建业务零用金报销单。在费用表格中输入费用说明和金额。自动计算总费用" sqref="A1" xr:uid="{00000000-0002-0000-0000-000000000000}"/>
    <dataValidation allowBlank="1" showInputMessage="1" showErrorMessage="1" prompt="此工作表的标题位于此单元格中。在下方单元格中输入公司名称和地址" sqref="B1" xr:uid="{00000000-0002-0000-0000-000001000000}"/>
    <dataValidation allowBlank="1" showInputMessage="1" showErrorMessage="1" prompt="在此单元格中输入公司名称" sqref="B2" xr:uid="{00000000-0002-0000-0000-000002000000}"/>
    <dataValidation allowBlank="1" showInputMessage="1" showErrorMessage="1" prompt="在此单元格中输入公司地址在 B4 到 M8 单元格中输入公司费用详情和报销率" sqref="B3" xr:uid="{00000000-0002-0000-0000-000003000000}"/>
    <dataValidation allowBlank="1" showInputMessage="1" showErrorMessage="1" prompt="在右侧单元格中输入公司电话号码" sqref="B4" xr:uid="{00000000-0002-0000-0000-000004000000}"/>
    <dataValidation allowBlank="1" showInputMessage="1" showErrorMessage="1" prompt="在此单元格中输入公司电话号码" sqref="C4:D4" xr:uid="{00000000-0002-0000-0000-000005000000}"/>
    <dataValidation allowBlank="1" showInputMessage="1" showErrorMessage="1" prompt="在右侧单元格中输入公司传真号码" sqref="B5" xr:uid="{00000000-0002-0000-0000-000006000000}"/>
    <dataValidation allowBlank="1" showInputMessage="1" showErrorMessage="1" prompt="在此单元格中输入公司传真号码" sqref="C5:D5" xr:uid="{00000000-0002-0000-0000-000007000000}"/>
    <dataValidation allowBlank="1" showInputMessage="1" showErrorMessage="1" prompt="在右侧单元格中输入公司电子邮件地址" sqref="B6" xr:uid="{00000000-0002-0000-0000-000008000000}"/>
    <dataValidation allowBlank="1" showInputMessage="1" showErrorMessage="1" prompt="在此单元格中输入公司电子邮件地址" sqref="C6:D6" xr:uid="{00000000-0002-0000-0000-000009000000}"/>
    <dataValidation allowBlank="1" showInputMessage="1" showErrorMessage="1" prompt="在右侧单元格中输入公司 Web 地址" sqref="B7" xr:uid="{00000000-0002-0000-0000-00000A000000}"/>
    <dataValidation allowBlank="1" showInputMessage="1" showErrorMessage="1" prompt="在此单元格中输入公司 Web 地址，在 E4 到 F7 单元格中输入申请人详情" sqref="C7:D7" xr:uid="{00000000-0002-0000-0000-00000B000000}"/>
    <dataValidation allowBlank="1" showInputMessage="1" showErrorMessage="1" prompt="在右侧单元格中输入零用金报销单的提交人姓名" sqref="E4" xr:uid="{00000000-0002-0000-0000-00000C000000}"/>
    <dataValidation allowBlank="1" showInputMessage="1" showErrorMessage="1" prompt="在此单元格中输入零用金报销单的提交人姓名" sqref="F4:G4" xr:uid="{00000000-0002-0000-0000-00000D000000}"/>
    <dataValidation allowBlank="1" showInputMessage="1" showErrorMessage="1" prompt="在右侧单元格中输入部门" sqref="E5" xr:uid="{00000000-0002-0000-0000-00000E000000}"/>
    <dataValidation allowBlank="1" showInputMessage="1" showErrorMessage="1" prompt="在此单元格中输入部门" sqref="F5:G5" xr:uid="{00000000-0002-0000-0000-00000F000000}"/>
    <dataValidation allowBlank="1" showInputMessage="1" showErrorMessage="1" prompt="在右侧单元格中输入职位" sqref="E6" xr:uid="{00000000-0002-0000-0000-000010000000}"/>
    <dataValidation allowBlank="1" showInputMessage="1" showErrorMessage="1" prompt="在此单元格中输入职位" sqref="F6:G6" xr:uid="{00000000-0002-0000-0000-000011000000}"/>
    <dataValidation allowBlank="1" showInputMessage="1" showErrorMessage="1" prompt="在右侧单元格中输入经理姓名" sqref="E7" xr:uid="{00000000-0002-0000-0000-000012000000}"/>
    <dataValidation allowBlank="1" showInputMessage="1" showErrorMessage="1" prompt="在此单元格中输入经理姓名，在 I4 到 J8 单元格中输入费用的用途和其他详情" sqref="F7:G7" xr:uid="{00000000-0002-0000-0000-000013000000}"/>
    <dataValidation allowBlank="1" showInputMessage="1" showErrorMessage="1" prompt="在右侧单元格中输入用途" sqref="I4" xr:uid="{00000000-0002-0000-0000-000014000000}"/>
    <dataValidation allowBlank="1" showInputMessage="1" showErrorMessage="1" prompt="在此单元格中输入用途" sqref="J4:K4" xr:uid="{00000000-0002-0000-0000-000015000000}"/>
    <dataValidation allowBlank="1" showInputMessage="1" showErrorMessage="1" prompt="在右侧单元格中输入零用金报销单的开始日期范围" sqref="I5" xr:uid="{00000000-0002-0000-0000-000016000000}"/>
    <dataValidation allowBlank="1" showInputMessage="1" showErrorMessage="1" prompt="在此单元格中输入零用金报销单的开始日期范围" sqref="J5:K5" xr:uid="{00000000-0002-0000-0000-000017000000}"/>
    <dataValidation allowBlank="1" showInputMessage="1" showErrorMessage="1" prompt="在右侧单元格中输入零用金报销单的结束日期范围" sqref="I6" xr:uid="{00000000-0002-0000-0000-000018000000}"/>
    <dataValidation allowBlank="1" showInputMessage="1" showErrorMessage="1" prompt="在此单元格中输入零用金报销单的结束日期范围" sqref="J6:K6" xr:uid="{00000000-0002-0000-0000-000019000000}"/>
    <dataValidation allowBlank="1" showInputMessage="1" showErrorMessage="1" prompt="在右侧单元格中输入申请人姓名" sqref="I7" xr:uid="{00000000-0002-0000-0000-00001A000000}"/>
    <dataValidation allowBlank="1" showInputMessage="1" showErrorMessage="1" prompt="在此单元格中输入申请人姓名" sqref="J7:K7" xr:uid="{00000000-0002-0000-0000-00001B000000}"/>
    <dataValidation allowBlank="1" showInputMessage="1" showErrorMessage="1" prompt="在右侧单元格中输入审批人姓名" sqref="I8" xr:uid="{00000000-0002-0000-0000-00001C000000}"/>
    <dataValidation allowBlank="1" showInputMessage="1" showErrorMessage="1" prompt="在此单元格中输入审批人姓名，在 L4 到 M8 单元格中输入费用报销率" sqref="J8:K8" xr:uid="{00000000-0002-0000-0000-00001D000000}"/>
    <dataValidation allowBlank="1" showInputMessage="1" showErrorMessage="1" prompt="在右侧单元格输入里程费" sqref="L4" xr:uid="{00000000-0002-0000-0000-00001E000000}"/>
    <dataValidation allowBlank="1" showInputMessage="1" showErrorMessage="1" prompt="在此单元格中输入里程费" sqref="M4" xr:uid="{00000000-0002-0000-0000-00001F000000}"/>
    <dataValidation allowBlank="1" showInputMessage="1" showErrorMessage="1" prompt="在右侧单元格输入餐饮费" sqref="L5" xr:uid="{00000000-0002-0000-0000-000020000000}"/>
    <dataValidation allowBlank="1" showInputMessage="1" showErrorMessage="1" prompt="在此单元格中输入餐饮费" sqref="M5" xr:uid="{00000000-0002-0000-0000-000021000000}"/>
    <dataValidation allowBlank="1" showInputMessage="1" showErrorMessage="1" prompt="在右侧单元格输入住宿费" sqref="L6" xr:uid="{00000000-0002-0000-0000-000022000000}"/>
    <dataValidation allowBlank="1" showInputMessage="1" showErrorMessage="1" prompt="在此单元格中输入住宿费" sqref="M6" xr:uid="{00000000-0002-0000-0000-000023000000}"/>
    <dataValidation allowBlank="1" showInputMessage="1" showErrorMessage="1" prompt="在右侧单元格输入电话费" sqref="L7" xr:uid="{00000000-0002-0000-0000-000024000000}"/>
    <dataValidation allowBlank="1" showInputMessage="1" showErrorMessage="1" prompt="在此单元格中输入电话费" sqref="M7" xr:uid="{00000000-0002-0000-0000-000025000000}"/>
    <dataValidation allowBlank="1" showInputMessage="1" showErrorMessage="1" prompt="在右侧单元格输入杂项费" sqref="L8" xr:uid="{00000000-0002-0000-0000-000026000000}"/>
    <dataValidation allowBlank="1" showInputMessage="1" showErrorMessage="1" prompt="在此单元格中输入杂项费，在 B10 单元格中输入费用详情" sqref="M8" xr:uid="{00000000-0002-0000-0000-000027000000}"/>
    <dataValidation allowBlank="1" showInputMessage="1" showErrorMessage="1" prompt="在此标题下的列中输入日期" sqref="B10" xr:uid="{00000000-0002-0000-0000-000028000000}"/>
    <dataValidation allowBlank="1" showInputMessage="1" showErrorMessage="1" prompt="在此标题下的列中输入帐目" sqref="C10" xr:uid="{00000000-0002-0000-0000-000029000000}"/>
    <dataValidation allowBlank="1" showInputMessage="1" showErrorMessage="1" prompt="在此标题下的列中输入说明" sqref="D10" xr:uid="{00000000-0002-0000-0000-00002A000000}"/>
    <dataValidation allowBlank="1" showInputMessage="1" showErrorMessage="1" prompt="在此标题下的列中输入旅馆费" sqref="E10" xr:uid="{00000000-0002-0000-0000-00002B000000}"/>
    <dataValidation allowBlank="1" showInputMessage="1" showErrorMessage="1" prompt="在此标题下的列中输入交通费" sqref="F10" xr:uid="{00000000-0002-0000-0000-00002C000000}"/>
    <dataValidation allowBlank="1" showInputMessage="1" showErrorMessage="1" prompt="在此标题下的列中输入餐饮费" sqref="G10" xr:uid="{00000000-0002-0000-0000-00002D000000}"/>
    <dataValidation allowBlank="1" showInputMessage="1" showErrorMessage="1" prompt="在此标题下的列中输入电话费" sqref="H10" xr:uid="{00000000-0002-0000-0000-00002E000000}"/>
    <dataValidation allowBlank="1" showInputMessage="1" showErrorMessage="1" prompt="在此标题下的列中输入杂项费" sqref="I10" xr:uid="{00000000-0002-0000-0000-00002F000000}"/>
    <dataValidation allowBlank="1" showInputMessage="1" showErrorMessage="1" prompt="在此标题下的此列中输入起始里程" sqref="J10" xr:uid="{00000000-0002-0000-0000-000030000000}"/>
    <dataValidation allowBlank="1" showInputMessage="1" showErrorMessage="1" prompt="在此标题下的列中输入结束里程" sqref="K10" xr:uid="{00000000-0002-0000-0000-000031000000}"/>
    <dataValidation allowBlank="1" showInputMessage="1" showErrorMessage="1" prompt="此标题下的列自动计算总里程。" sqref="L10" xr:uid="{00000000-0002-0000-0000-000032000000}"/>
    <dataValidation allowBlank="1" showInputMessage="1" showErrorMessage="1" prompt="此标题下的列自动计算总费用，表格末尾自动计算总金额" sqref="M10" xr:uid="{00000000-0002-0000-0000-000033000000}"/>
    <dataValidation allowBlank="1" showInputMessage="1" showErrorMessage="1" prompt="在右侧单元格中输入预付金额" sqref="L23" xr:uid="{00000000-0002-0000-0000-000034000000}"/>
    <dataValidation allowBlank="1" showInputMessage="1" showErrorMessage="1" prompt="在此单元格中输入预付金额" sqref="M23" xr:uid="{00000000-0002-0000-0000-000035000000}"/>
    <dataValidation allowBlank="1" showInputMessage="1" showErrorMessage="1" prompt="右侧单元格自动计算应付总额" sqref="L24" xr:uid="{00000000-0002-0000-0000-000036000000}"/>
    <dataValidation allowBlank="1" showInputMessage="1" showErrorMessage="1" prompt="此单元格自动计算应付总额" sqref="M24" xr:uid="{00000000-0002-0000-0000-000037000000}"/>
  </dataValidations>
  <hyperlinks>
    <hyperlink ref="C6" r:id="rId1" xr:uid="{00000000-0004-0000-0000-000000000000}"/>
    <hyperlink ref="C7" r:id="rId2" tooltip="www.contoso.com" xr:uid="{00000000-0004-0000-0000-000001000000}"/>
  </hyperlinks>
  <printOptions horizontalCentered="1"/>
  <pageMargins left="0.25" right="0.25" top="0.75" bottom="0.75" header="0.3" footer="0.3"/>
  <pageSetup fitToHeight="0" orientation="landscape" r:id="rId3"/>
  <headerFooter differentFirst="1">
    <oddFooter>&amp;CPage &amp;P of &amp;N</oddFooter>
  </headerFooter>
  <ignoredErrors>
    <ignoredError sqref="M12:M13 L12:L21 J5:J6 M15:M16 M18:M19 M21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12</vt:i4>
      </vt:variant>
    </vt:vector>
  </HeadingPairs>
  <TitlesOfParts>
    <vt:vector size="13" baseType="lpstr">
      <vt:lpstr>零用金报销单</vt:lpstr>
      <vt:lpstr>ColumnTitle1</vt:lpstr>
      <vt:lpstr>零用金报销单!Print_Titles</vt:lpstr>
      <vt:lpstr>RowTitleRegion1..C7</vt:lpstr>
      <vt:lpstr>RowTitleRegion2..F7</vt:lpstr>
      <vt:lpstr>RowTitleRegion3..J8</vt:lpstr>
      <vt:lpstr>RowTitleRegion4..M8</vt:lpstr>
      <vt:lpstr>RowTitleRegion5..M24</vt:lpstr>
      <vt:lpstr>结束日期</vt:lpstr>
      <vt:lpstr>里程运价</vt:lpstr>
      <vt:lpstr>起始日期</vt:lpstr>
      <vt:lpstr>所有数据</vt:lpstr>
      <vt:lpstr>预付款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2017-05-01T05:29:40Z</dcterms:created>
  <dcterms:modified xsi:type="dcterms:W3CDTF">2018-06-12T06:01:13Z</dcterms:modified>
</cp:coreProperties>
</file>