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0"/>
  <workbookPr filterPrivacy="1" codeName="ThisWorkbook"/>
  <xr:revisionPtr revIDLastSave="0" documentId="13_ncr:1_{6810A34A-73BD-4CB4-B83F-0824CC98D6D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每日计划" sheetId="4" r:id="rId1"/>
    <sheet name="Event Scheduler" sheetId="3" r:id="rId2"/>
    <sheet name="时间间隔" sheetId="2" r:id="rId3"/>
  </sheets>
  <definedNames>
    <definedName name="BigNum">9.99E+307</definedName>
    <definedName name="BigStr">REPT("z",255)</definedName>
    <definedName name="ColumnTitle2">EventScheduler[[#Headers],[日期]]</definedName>
    <definedName name="ColumnTitle3">时间_1[[#Headers],[时间]]</definedName>
    <definedName name="DateVal">IFERROR(每日计划!$F$2,"")</definedName>
    <definedName name="DayVal">每日计划!$C$17</definedName>
    <definedName name="LookUpDateAndTime">EventScheduler[日期]&amp;EventScheduler[时间]</definedName>
    <definedName name="MinuteInterval">--LEFT(MinuteText,2)</definedName>
    <definedName name="MinuteText">时间间隔!$C$6</definedName>
    <definedName name="MonthName">每日计划!$C$15</definedName>
    <definedName name="MonthNumber">IF(MonthName="",MONTH(TODAY()),MONTH(LEFT(MonthName,3)&amp;"/1"))</definedName>
    <definedName name="ReportDay">IF(DayVal="",DAY(TODAY()),每日计划!$C$17)</definedName>
    <definedName name="ReportMonth">IF(MonthName="",TEXT(MONTH(TODAY()),"m"),MonthName)</definedName>
    <definedName name="ReportYear">IF(年="",YEAR(TODAY()),年)</definedName>
    <definedName name="ScheduleHighlight">每日计划!$B$26</definedName>
    <definedName name="TimesList">时间_1[时间]</definedName>
    <definedName name="Title1">每日计划!$E$2</definedName>
    <definedName name="结束时间">时间间隔!$C$8</definedName>
    <definedName name="开始时间">时间间隔!$C$4</definedName>
    <definedName name="年">每日计划!$C$13</definedName>
    <definedName name="增量">TIME(0,MinuteInterval,0)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4" l="1"/>
  <c r="B6" i="3" s="1"/>
  <c r="E15" i="3"/>
  <c r="E14" i="3"/>
  <c r="E13" i="3"/>
  <c r="E12" i="3"/>
  <c r="E11" i="3"/>
  <c r="E10" i="3"/>
  <c r="E9" i="3"/>
  <c r="E8" i="3"/>
  <c r="E7" i="3"/>
  <c r="E6" i="3"/>
  <c r="E5" i="3"/>
  <c r="E4" i="3"/>
  <c r="E3" i="3"/>
  <c r="H14" i="3" l="1"/>
  <c r="H15" i="3"/>
  <c r="B7" i="4"/>
  <c r="H31" i="4"/>
  <c r="H26" i="4"/>
  <c r="H21" i="4"/>
  <c r="H15" i="4"/>
  <c r="H9" i="4"/>
  <c r="H3" i="4"/>
  <c r="B8" i="3"/>
  <c r="B2" i="4"/>
  <c r="H34" i="4"/>
  <c r="H32" i="4"/>
  <c r="H29" i="4"/>
  <c r="H27" i="4"/>
  <c r="H24" i="4"/>
  <c r="H22" i="4"/>
  <c r="H18" i="4"/>
  <c r="H16" i="4"/>
  <c r="H12" i="4"/>
  <c r="H10" i="4"/>
  <c r="H6" i="4"/>
  <c r="H4" i="4"/>
  <c r="E3" i="2"/>
  <c r="E4" i="2" l="1"/>
  <c r="E5" i="2" s="1"/>
  <c r="E6" i="2"/>
  <c r="E7" i="4"/>
  <c r="E5" i="4"/>
  <c r="E6" i="4"/>
  <c r="E7" i="2" l="1"/>
  <c r="E8" i="2" l="1"/>
  <c r="E8" i="4"/>
  <c r="E9" i="2" l="1"/>
  <c r="E9" i="4"/>
  <c r="E10" i="2" l="1"/>
  <c r="E10" i="4"/>
  <c r="E11" i="2" l="1"/>
  <c r="E11" i="4"/>
  <c r="E12" i="2" l="1"/>
  <c r="E12" i="4"/>
  <c r="E13" i="2" l="1"/>
  <c r="E13" i="4"/>
  <c r="E14" i="2" l="1"/>
  <c r="E14" i="4"/>
  <c r="E15" i="2" l="1"/>
  <c r="E15" i="4"/>
  <c r="E16" i="2" l="1"/>
  <c r="E16" i="4"/>
  <c r="E17" i="2" l="1"/>
  <c r="E17" i="4"/>
  <c r="E18" i="2" l="1"/>
  <c r="E18" i="4"/>
  <c r="E19" i="2" l="1"/>
  <c r="E19" i="4"/>
  <c r="E4" i="4"/>
  <c r="E20" i="2" l="1"/>
  <c r="E20" i="4"/>
  <c r="F11" i="4"/>
  <c r="F16" i="4"/>
  <c r="F18" i="4"/>
  <c r="F5" i="4"/>
  <c r="F13" i="4"/>
  <c r="F10" i="4"/>
  <c r="F17" i="4"/>
  <c r="F15" i="4"/>
  <c r="F7" i="4"/>
  <c r="F6" i="4"/>
  <c r="F12" i="4"/>
  <c r="F9" i="4"/>
  <c r="F14" i="4"/>
  <c r="F8" i="4"/>
  <c r="F19" i="4"/>
  <c r="F20" i="4"/>
  <c r="F4" i="4"/>
  <c r="B2" i="3"/>
  <c r="H3" i="3"/>
  <c r="H4" i="3"/>
  <c r="H5" i="3"/>
  <c r="H6" i="3"/>
  <c r="H7" i="3"/>
  <c r="H8" i="3"/>
  <c r="H9" i="3"/>
  <c r="H10" i="3"/>
  <c r="H11" i="3"/>
  <c r="H12" i="3"/>
  <c r="H13" i="3"/>
  <c r="E21" i="2" l="1"/>
  <c r="E21" i="4"/>
  <c r="F21" i="4" s="1"/>
  <c r="J35" i="4"/>
  <c r="J34" i="4"/>
  <c r="J33" i="4"/>
  <c r="J32" i="4"/>
  <c r="I35" i="4"/>
  <c r="I34" i="4"/>
  <c r="I33" i="4"/>
  <c r="I32" i="4"/>
  <c r="J30" i="4"/>
  <c r="J29" i="4"/>
  <c r="J28" i="4"/>
  <c r="J27" i="4"/>
  <c r="I30" i="4"/>
  <c r="I29" i="4"/>
  <c r="I28" i="4"/>
  <c r="I27" i="4"/>
  <c r="J25" i="4"/>
  <c r="J24" i="4"/>
  <c r="J23" i="4"/>
  <c r="J22" i="4"/>
  <c r="I25" i="4"/>
  <c r="I24" i="4"/>
  <c r="I23" i="4"/>
  <c r="I22" i="4"/>
  <c r="J20" i="4"/>
  <c r="J19" i="4"/>
  <c r="J18" i="4"/>
  <c r="J17" i="4"/>
  <c r="J16" i="4"/>
  <c r="I20" i="4"/>
  <c r="I19" i="4"/>
  <c r="I18" i="4"/>
  <c r="I17" i="4"/>
  <c r="I16" i="4"/>
  <c r="J14" i="4"/>
  <c r="J13" i="4"/>
  <c r="J12" i="4"/>
  <c r="J11" i="4"/>
  <c r="J10" i="4"/>
  <c r="I14" i="4"/>
  <c r="I13" i="4"/>
  <c r="I12" i="4"/>
  <c r="I11" i="4"/>
  <c r="I10" i="4"/>
  <c r="J8" i="4"/>
  <c r="J7" i="4"/>
  <c r="J6" i="4"/>
  <c r="J5" i="4"/>
  <c r="J4" i="4"/>
  <c r="I8" i="4"/>
  <c r="I7" i="4"/>
  <c r="I6" i="4"/>
  <c r="I5" i="4"/>
  <c r="I4" i="4"/>
  <c r="J9" i="4"/>
  <c r="J31" i="4"/>
  <c r="J26" i="4"/>
  <c r="J21" i="4"/>
  <c r="I31" i="4"/>
  <c r="I21" i="4"/>
  <c r="I9" i="4"/>
  <c r="J3" i="4"/>
  <c r="I3" i="4"/>
  <c r="I26" i="4"/>
  <c r="I15" i="4"/>
  <c r="J15" i="4"/>
  <c r="E22" i="2" l="1"/>
  <c r="E22" i="4"/>
  <c r="F22" i="4" s="1"/>
  <c r="E23" i="2" l="1"/>
  <c r="E23" i="4"/>
  <c r="F23" i="4" s="1"/>
  <c r="E24" i="2" l="1"/>
  <c r="E24" i="4"/>
  <c r="F24" i="4" s="1"/>
  <c r="E25" i="2" l="1"/>
  <c r="E25" i="4"/>
  <c r="F25" i="4" s="1"/>
  <c r="E26" i="2" l="1"/>
  <c r="E26" i="4"/>
  <c r="F26" i="4" s="1"/>
  <c r="E27" i="4" l="1"/>
  <c r="F27" i="4" s="1"/>
  <c r="E27" i="2"/>
  <c r="E28" i="2" l="1"/>
  <c r="E28" i="4"/>
  <c r="F28" i="4" s="1"/>
  <c r="E29" i="2" l="1"/>
  <c r="E29" i="4"/>
  <c r="F29" i="4" s="1"/>
  <c r="E30" i="2" l="1"/>
  <c r="E30" i="4"/>
  <c r="F30" i="4" s="1"/>
  <c r="E31" i="2" l="1"/>
  <c r="E31" i="4"/>
  <c r="F31" i="4" s="1"/>
  <c r="E32" i="2" l="1"/>
  <c r="E32" i="4"/>
  <c r="F32" i="4" s="1"/>
  <c r="E33" i="2" l="1"/>
  <c r="E33" i="4"/>
  <c r="F33" i="4" s="1"/>
  <c r="E34" i="2" l="1"/>
  <c r="E34" i="4"/>
  <c r="F34" i="4" s="1"/>
  <c r="E35" i="2" l="1"/>
  <c r="E35" i="4"/>
  <c r="F35" i="4" s="1"/>
  <c r="E36" i="4" l="1"/>
  <c r="F36" i="4" s="1"/>
  <c r="E36" i="2"/>
  <c r="E37" i="2" l="1"/>
  <c r="E37" i="4"/>
  <c r="F37" i="4" s="1"/>
  <c r="E38" i="4" l="1"/>
  <c r="F38" i="4" s="1"/>
  <c r="E38" i="2"/>
  <c r="E39" i="4" l="1"/>
  <c r="F39" i="4" s="1"/>
  <c r="E39" i="2"/>
  <c r="E40" i="4" l="1"/>
  <c r="F40" i="4" s="1"/>
  <c r="E40" i="2"/>
  <c r="E41" i="4" l="1"/>
  <c r="F41" i="4" s="1"/>
  <c r="E41" i="2"/>
  <c r="E42" i="4" l="1"/>
  <c r="F42" i="4" s="1"/>
  <c r="E42" i="2"/>
  <c r="E43" i="4" l="1"/>
  <c r="F43" i="4" s="1"/>
  <c r="E43" i="2"/>
  <c r="E44" i="4" l="1"/>
  <c r="F44" i="4" s="1"/>
  <c r="E44" i="2"/>
  <c r="E45" i="4" l="1"/>
  <c r="F45" i="4" s="1"/>
  <c r="E45" i="2"/>
  <c r="E46" i="4" l="1"/>
  <c r="F46" i="4" s="1"/>
  <c r="E46" i="2"/>
  <c r="E47" i="4" l="1"/>
  <c r="F47" i="4" s="1"/>
  <c r="E47" i="2"/>
  <c r="E48" i="4" l="1"/>
  <c r="F48" i="4" s="1"/>
  <c r="E48" i="2"/>
  <c r="E49" i="4" l="1"/>
  <c r="F49" i="4" s="1"/>
  <c r="E49" i="2"/>
  <c r="E50" i="4" l="1"/>
  <c r="F50" i="4" s="1"/>
  <c r="E50" i="2"/>
  <c r="E51" i="2" l="1"/>
  <c r="E51" i="4"/>
  <c r="F51" i="4" s="1"/>
  <c r="E52" i="4" l="1"/>
  <c r="F52" i="4" s="1"/>
  <c r="E52" i="2"/>
  <c r="E53" i="4" l="1"/>
  <c r="F53" i="4" s="1"/>
  <c r="E53" i="2"/>
  <c r="E54" i="4" l="1"/>
  <c r="F54" i="4" s="1"/>
  <c r="E54" i="2"/>
  <c r="E55" i="4" l="1"/>
  <c r="F55" i="4" s="1"/>
  <c r="E55" i="2"/>
  <c r="E56" i="4" l="1"/>
  <c r="F56" i="4" s="1"/>
  <c r="E56" i="2"/>
  <c r="E57" i="4" l="1"/>
  <c r="F57" i="4" s="1"/>
  <c r="E57" i="2"/>
  <c r="E58" i="4" l="1"/>
  <c r="F58" i="4" s="1"/>
  <c r="E58" i="2"/>
  <c r="E59" i="4" l="1"/>
  <c r="F59" i="4" s="1"/>
  <c r="E59" i="2"/>
  <c r="E60" i="4" l="1"/>
  <c r="F60" i="4" s="1"/>
  <c r="E60" i="2"/>
  <c r="E61" i="2" l="1"/>
  <c r="E61" i="4"/>
  <c r="F61" i="4" s="1"/>
  <c r="E62" i="2" l="1"/>
  <c r="E62" i="4"/>
  <c r="F62" i="4" s="1"/>
  <c r="E63" i="4" l="1"/>
  <c r="F63" i="4" s="1"/>
  <c r="E63" i="2"/>
  <c r="E64" i="4" l="1"/>
  <c r="F64" i="4" s="1"/>
  <c r="E64" i="2"/>
  <c r="E65" i="4" l="1"/>
  <c r="F65" i="4" s="1"/>
  <c r="E65" i="2"/>
  <c r="E66" i="4" l="1"/>
  <c r="F66" i="4" s="1"/>
  <c r="E66" i="2"/>
  <c r="E67" i="4" l="1"/>
  <c r="F67" i="4" s="1"/>
  <c r="E67" i="2"/>
  <c r="E68" i="2" l="1"/>
  <c r="E68" i="4"/>
  <c r="F68" i="4" s="1"/>
  <c r="E69" i="4" l="1"/>
  <c r="F69" i="4" s="1"/>
  <c r="E69" i="2"/>
  <c r="E70" i="4" l="1"/>
  <c r="F70" i="4" s="1"/>
  <c r="E70" i="2"/>
  <c r="E71" i="2" l="1"/>
  <c r="E71" i="4"/>
  <c r="F71" i="4" s="1"/>
  <c r="E72" i="4" l="1"/>
  <c r="F72" i="4" s="1"/>
  <c r="E72" i="2"/>
  <c r="E73" i="4" l="1"/>
  <c r="F73" i="4" s="1"/>
  <c r="E73" i="2"/>
  <c r="E74" i="4" l="1"/>
  <c r="F74" i="4" s="1"/>
  <c r="E74" i="2"/>
  <c r="E75" i="4" l="1"/>
  <c r="F75" i="4" s="1"/>
  <c r="E75" i="2"/>
  <c r="E76" i="4" s="1"/>
  <c r="F76" i="4" s="1"/>
</calcChain>
</file>

<file path=xl/sharedStrings.xml><?xml version="1.0" encoding="utf-8"?>
<sst xmlns="http://schemas.openxmlformats.org/spreadsheetml/2006/main" count="47" uniqueCount="36">
  <si>
    <t>每日计划</t>
  </si>
  <si>
    <t>查看日程安排</t>
  </si>
  <si>
    <t>年</t>
  </si>
  <si>
    <t>月</t>
  </si>
  <si>
    <t>日</t>
  </si>
  <si>
    <t>编辑日程安排</t>
  </si>
  <si>
    <t>选择以编辑时间间隔</t>
  </si>
  <si>
    <t>选择以添加新事件</t>
  </si>
  <si>
    <t>在日程安排中突出显示：</t>
  </si>
  <si>
    <t>休息时间</t>
  </si>
  <si>
    <t>时间</t>
  </si>
  <si>
    <t>说明</t>
  </si>
  <si>
    <t>每周一览表</t>
  </si>
  <si>
    <t>备注/待办事项列表</t>
  </si>
  <si>
    <t>取回干洗衣物</t>
  </si>
  <si>
    <t>给有线电视公司打电话</t>
  </si>
  <si>
    <t>Event Scheduler</t>
  </si>
  <si>
    <t>选择以查看每日计划</t>
  </si>
  <si>
    <t>日期</t>
  </si>
  <si>
    <t>起床</t>
  </si>
  <si>
    <t>洗澡</t>
  </si>
  <si>
    <t>出发上班</t>
  </si>
  <si>
    <t>开始换班</t>
  </si>
  <si>
    <t>午餐</t>
  </si>
  <si>
    <t>继续工作</t>
  </si>
  <si>
    <t>给公司打电话</t>
  </si>
  <si>
    <t>回家</t>
  </si>
  <si>
    <t>足球训练</t>
  </si>
  <si>
    <t>早餐</t>
  </si>
  <si>
    <t>唯一值（已计算）</t>
  </si>
  <si>
    <t>时间间隔</t>
  </si>
  <si>
    <t>编辑时间表</t>
  </si>
  <si>
    <t>间隔</t>
  </si>
  <si>
    <t>15 分钟</t>
  </si>
  <si>
    <t>开始时间</t>
    <phoneticPr fontId="6" type="noConversion"/>
  </si>
  <si>
    <t>结束时间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</si>
</sst>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1" formatCode="h:mm;@"/>
    <numFmt numFmtId="182" formatCode="[DBNum1][$-804]yyyy&quot;年&quot;m&quot;月&quot;d&quot;日&quot;;@"/>
  </numFmts>
  <fonts count="24" x14ac:knownFonts="1">
    <font>
      <sz val="11"/>
      <color theme="1"/>
      <name val="Microsoft YaHei UI"/>
      <family val="2"/>
      <charset val="134"/>
    </font>
    <font>
      <sz val="11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theme="1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9"/>
      <name val="Microsoft YaHei UI"/>
      <family val="2"/>
      <charset val="134"/>
    </font>
    <font>
      <b/>
      <sz val="18"/>
      <color theme="3"/>
      <name val="Microsoft YaHei UI"/>
      <family val="2"/>
      <charset val="134"/>
    </font>
    <font>
      <b/>
      <sz val="90"/>
      <color theme="4"/>
      <name val="Microsoft YaHei UI"/>
      <family val="2"/>
      <charset val="134"/>
    </font>
    <font>
      <b/>
      <sz val="34"/>
      <color theme="3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b/>
      <sz val="16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2"/>
      <color theme="3"/>
      <name val="Microsoft YaHei UI"/>
      <family val="2"/>
      <charset val="134"/>
    </font>
    <font>
      <sz val="11"/>
      <color theme="2" tint="0.59996337778862885"/>
      <name val="Microsoft YaHei UI"/>
      <family val="2"/>
      <charset val="134"/>
    </font>
    <font>
      <sz val="11"/>
      <color theme="4"/>
      <name val="Microsoft YaHei UI"/>
      <family val="2"/>
      <charset val="134"/>
    </font>
    <font>
      <sz val="11"/>
      <name val="Microsoft YaHei UI"/>
      <family val="2"/>
      <charset val="134"/>
    </font>
    <font>
      <sz val="11"/>
      <color theme="4" tint="-0.249977111117893"/>
      <name val="Microsoft YaHei UI"/>
      <family val="2"/>
      <charset val="134"/>
    </font>
    <font>
      <b/>
      <sz val="22"/>
      <color theme="4" tint="-0.249977111117893"/>
      <name val="Microsoft YaHei UI"/>
      <family val="2"/>
      <charset val="134"/>
    </font>
    <font>
      <b/>
      <sz val="22"/>
      <color theme="4"/>
      <name val="Microsoft YaHei UI"/>
      <family val="2"/>
      <charset val="134"/>
    </font>
    <font>
      <u/>
      <sz val="11"/>
      <color theme="0"/>
      <name val="Microsoft YaHei UI"/>
      <family val="2"/>
      <charset val="134"/>
    </font>
    <font>
      <b/>
      <sz val="26"/>
      <color theme="0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u/>
      <sz val="11"/>
      <color theme="11"/>
      <name val="Microsoft YaHei UI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gray125">
        <fgColor theme="2" tint="0.59996337778862885"/>
        <bgColor auto="1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</borders>
  <cellStyleXfs count="37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7" borderId="0" applyNumberFormat="0" applyAlignment="0" applyProtection="0"/>
    <xf numFmtId="0" fontId="10" fillId="7" borderId="0" applyNumberFormat="0" applyBorder="0" applyAlignment="0" applyProtection="0"/>
    <xf numFmtId="179" fontId="1" fillId="0" borderId="0" applyFill="0" applyBorder="0" applyAlignment="0" applyProtection="0"/>
    <xf numFmtId="177" fontId="1" fillId="0" borderId="0" applyFill="0" applyBorder="0" applyAlignment="0" applyProtection="0"/>
    <xf numFmtId="178" fontId="1" fillId="0" borderId="0" applyFill="0" applyBorder="0" applyAlignment="0" applyProtection="0"/>
    <xf numFmtId="176" fontId="1" fillId="0" borderId="0" applyFill="0" applyBorder="0" applyAlignment="0" applyProtection="0"/>
    <xf numFmtId="9" fontId="1" fillId="0" borderId="0" applyFill="0" applyBorder="0" applyAlignment="0" applyProtection="0"/>
    <xf numFmtId="0" fontId="3" fillId="8" borderId="10" applyNumberFormat="0" applyAlignment="0" applyProtection="0"/>
    <xf numFmtId="181" fontId="3" fillId="0" borderId="0" applyFill="0">
      <alignment horizontal="left" indent="1"/>
    </xf>
    <xf numFmtId="0" fontId="9" fillId="0" borderId="0">
      <alignment horizontal="center" vertical="top"/>
    </xf>
    <xf numFmtId="0" fontId="8" fillId="0" borderId="0">
      <alignment horizontal="center" vertical="center"/>
    </xf>
    <xf numFmtId="14" fontId="3" fillId="0" borderId="0">
      <alignment horizontal="left" vertical="center" indent="1"/>
    </xf>
    <xf numFmtId="0" fontId="3" fillId="0" borderId="0">
      <alignment horizontal="left" vertical="center" indent="1"/>
    </xf>
    <xf numFmtId="0" fontId="13" fillId="2" borderId="0">
      <alignment vertical="center"/>
    </xf>
    <xf numFmtId="0" fontId="4" fillId="5" borderId="1" applyNumberFormat="0">
      <alignment horizontal="left" vertical="center"/>
    </xf>
    <xf numFmtId="0" fontId="12" fillId="0" borderId="0">
      <alignment horizontal="left" indent="3"/>
    </xf>
    <xf numFmtId="0" fontId="12" fillId="6" borderId="11">
      <alignment horizontal="left" vertical="center" indent="1"/>
    </xf>
    <xf numFmtId="0" fontId="15" fillId="4" borderId="12">
      <alignment horizontal="center" vertical="center" wrapText="1"/>
      <protection locked="0"/>
    </xf>
    <xf numFmtId="0" fontId="4" fillId="4" borderId="13" applyNumberFormat="0" applyAlignment="0">
      <alignment horizontal="right" vertical="center" wrapText="1"/>
      <protection locked="0"/>
    </xf>
    <xf numFmtId="0" fontId="10" fillId="2" borderId="7">
      <alignment horizontal="center" vertical="center"/>
    </xf>
    <xf numFmtId="0" fontId="21" fillId="2" borderId="0">
      <alignment horizontal="center" vertical="center"/>
    </xf>
    <xf numFmtId="0" fontId="8" fillId="2" borderId="0">
      <alignment horizontal="center" vertical="center"/>
    </xf>
    <xf numFmtId="0" fontId="22" fillId="0" borderId="0">
      <alignment horizontal="left" vertical="center" wrapText="1" indent="5"/>
    </xf>
    <xf numFmtId="0" fontId="16" fillId="4" borderId="14" applyNumberFormat="0" applyFill="0" applyAlignment="0">
      <alignment horizontal="center" vertical="center" wrapText="1"/>
      <protection locked="0"/>
    </xf>
    <xf numFmtId="0" fontId="5" fillId="3" borderId="2">
      <alignment horizontal="left" indent="1"/>
    </xf>
    <xf numFmtId="14" fontId="14" fillId="3" borderId="3">
      <alignment vertical="center"/>
    </xf>
    <xf numFmtId="0" fontId="4" fillId="5" borderId="4">
      <alignment horizontal="left" vertical="center"/>
    </xf>
    <xf numFmtId="0" fontId="4" fillId="5" borderId="15">
      <alignment horizontal="left" vertical="center"/>
    </xf>
    <xf numFmtId="0" fontId="4" fillId="5" borderId="6">
      <alignment horizontal="left" vertical="center"/>
    </xf>
    <xf numFmtId="0" fontId="15" fillId="0" borderId="16">
      <alignment horizontal="center" vertical="center" wrapText="1"/>
    </xf>
    <xf numFmtId="0" fontId="15" fillId="0" borderId="16">
      <alignment vertical="center"/>
    </xf>
    <xf numFmtId="0" fontId="2" fillId="0" borderId="0" applyNumberFormat="0" applyFill="0" applyBorder="0" applyAlignment="0" applyProtection="0">
      <alignment vertical="center"/>
    </xf>
    <xf numFmtId="0" fontId="20" fillId="0" borderId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0" borderId="0" xfId="1" applyFill="1" applyAlignment="1">
      <alignment horizontal="left" vertical="center"/>
    </xf>
    <xf numFmtId="181" fontId="3" fillId="0" borderId="0" xfId="11">
      <alignment horizontal="left" indent="1"/>
    </xf>
    <xf numFmtId="14" fontId="3" fillId="0" borderId="0" xfId="14">
      <alignment horizontal="left" vertical="center" indent="1"/>
    </xf>
    <xf numFmtId="0" fontId="3" fillId="0" borderId="0" xfId="15">
      <alignment horizontal="left" vertical="center" indent="1"/>
    </xf>
    <xf numFmtId="0" fontId="13" fillId="2" borderId="0" xfId="16">
      <alignment vertical="center"/>
    </xf>
    <xf numFmtId="0" fontId="22" fillId="0" borderId="0" xfId="25">
      <alignment horizontal="left" vertical="center" wrapText="1" indent="5"/>
    </xf>
    <xf numFmtId="0" fontId="11" fillId="7" borderId="0" xfId="3" applyAlignment="1" applyProtection="1">
      <alignment horizontal="left" vertical="center" indent="10"/>
      <protection locked="0"/>
    </xf>
    <xf numFmtId="0" fontId="11" fillId="7" borderId="0" xfId="3" applyAlignment="1" applyProtection="1">
      <alignment horizontal="left" vertical="center" indent="6"/>
      <protection locked="0"/>
    </xf>
    <xf numFmtId="0" fontId="6" fillId="9" borderId="0" xfId="0" applyFont="1" applyFill="1" applyAlignment="1" applyProtection="1">
      <alignment horizontal="left"/>
      <protection locked="0"/>
    </xf>
    <xf numFmtId="0" fontId="6" fillId="9" borderId="0" xfId="0" applyFont="1" applyFill="1" applyProtection="1">
      <alignment vertical="center"/>
      <protection locked="0"/>
    </xf>
    <xf numFmtId="0" fontId="5" fillId="3" borderId="2" xfId="27">
      <alignment horizontal="left" indent="1"/>
    </xf>
    <xf numFmtId="0" fontId="4" fillId="5" borderId="15" xfId="30">
      <alignment horizontal="left" vertical="center"/>
    </xf>
    <xf numFmtId="181" fontId="0" fillId="0" borderId="0" xfId="11" applyFont="1">
      <alignment horizontal="left" indent="1"/>
    </xf>
    <xf numFmtId="0" fontId="4" fillId="5" borderId="4" xfId="29">
      <alignment horizontal="left" vertical="center"/>
    </xf>
    <xf numFmtId="0" fontId="15" fillId="4" borderId="12" xfId="20">
      <alignment horizontal="center" vertical="center" wrapText="1"/>
      <protection locked="0"/>
    </xf>
    <xf numFmtId="0" fontId="15" fillId="0" borderId="16" xfId="33">
      <alignment vertical="center"/>
    </xf>
    <xf numFmtId="14" fontId="14" fillId="3" borderId="3" xfId="0" applyNumberFormat="1" applyFon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0" fontId="4" fillId="5" borderId="6" xfId="31">
      <alignment horizontal="left" vertical="center"/>
    </xf>
    <xf numFmtId="0" fontId="12" fillId="0" borderId="0" xfId="18">
      <alignment horizontal="left" indent="3"/>
    </xf>
    <xf numFmtId="0" fontId="4" fillId="5" borderId="1" xfId="17">
      <alignment horizontal="left" vertical="center"/>
    </xf>
    <xf numFmtId="0" fontId="0" fillId="0" borderId="0" xfId="0" applyAlignment="1">
      <alignment horizontal="left" vertical="center" indent="2"/>
    </xf>
    <xf numFmtId="0" fontId="20" fillId="0" borderId="0" xfId="34" applyFont="1">
      <alignment vertical="center"/>
    </xf>
    <xf numFmtId="182" fontId="11" fillId="7" borderId="0" xfId="3" applyNumberFormat="1" applyAlignment="1" applyProtection="1">
      <alignment horizontal="left" vertical="center"/>
    </xf>
    <xf numFmtId="181" fontId="0" fillId="5" borderId="1" xfId="17" applyNumberFormat="1" applyFont="1">
      <alignment horizontal="left" vertical="center"/>
    </xf>
    <xf numFmtId="181" fontId="0" fillId="0" borderId="0" xfId="11" applyFont="1" applyFill="1">
      <alignment horizontal="left" indent="1"/>
    </xf>
    <xf numFmtId="0" fontId="15" fillId="0" borderId="16" xfId="32">
      <alignment horizontal="center" vertical="center" wrapText="1"/>
    </xf>
    <xf numFmtId="0" fontId="10" fillId="7" borderId="8" xfId="4" applyBorder="1" applyAlignment="1">
      <alignment horizontal="left" vertical="center" indent="1"/>
    </xf>
    <xf numFmtId="0" fontId="10" fillId="7" borderId="9" xfId="4" applyBorder="1" applyAlignment="1">
      <alignment horizontal="left" vertical="center" indent="1"/>
    </xf>
    <xf numFmtId="0" fontId="7" fillId="0" borderId="0" xfId="1" applyAlignment="1">
      <alignment vertical="center"/>
    </xf>
    <xf numFmtId="0" fontId="9" fillId="0" borderId="0" xfId="12">
      <alignment horizontal="center" vertical="top"/>
    </xf>
    <xf numFmtId="0" fontId="17" fillId="0" borderId="16" xfId="32" applyFont="1">
      <alignment horizontal="center" vertical="center" wrapText="1"/>
    </xf>
    <xf numFmtId="0" fontId="18" fillId="3" borderId="3" xfId="0" applyFont="1" applyFill="1" applyBorder="1" applyAlignment="1">
      <alignment horizontal="left" vertical="center" indent="1"/>
    </xf>
    <xf numFmtId="0" fontId="19" fillId="3" borderId="3" xfId="0" applyFont="1" applyFill="1" applyBorder="1" applyAlignment="1">
      <alignment horizontal="left" vertical="center" indent="1"/>
    </xf>
    <xf numFmtId="0" fontId="12" fillId="6" borderId="11" xfId="19">
      <alignment horizontal="left" vertical="center" indent="1"/>
    </xf>
    <xf numFmtId="0" fontId="8" fillId="0" borderId="0" xfId="13">
      <alignment horizontal="center" vertical="center"/>
    </xf>
    <xf numFmtId="0" fontId="10" fillId="7" borderId="0" xfId="4" applyAlignment="1" applyProtection="1">
      <alignment horizontal="left" vertical="center" indent="5"/>
      <protection locked="0"/>
    </xf>
    <xf numFmtId="0" fontId="10" fillId="2" borderId="7" xfId="22">
      <alignment horizontal="center" vertical="center"/>
    </xf>
    <xf numFmtId="0" fontId="21" fillId="2" borderId="0" xfId="23">
      <alignment horizontal="center" vertical="center"/>
    </xf>
    <xf numFmtId="0" fontId="8" fillId="2" borderId="0" xfId="24">
      <alignment horizontal="center" vertical="center"/>
    </xf>
    <xf numFmtId="0" fontId="7" fillId="0" borderId="0" xfId="1" applyFill="1" applyAlignment="1">
      <alignment horizontal="left" vertical="center"/>
    </xf>
    <xf numFmtId="181" fontId="16" fillId="5" borderId="14" xfId="26" applyNumberFormat="1" applyFill="1" applyAlignment="1">
      <alignment horizontal="left" indent="1"/>
      <protection locked="0"/>
    </xf>
    <xf numFmtId="181" fontId="0" fillId="5" borderId="0" xfId="11" applyNumberFormat="1" applyFont="1" applyFill="1">
      <alignment horizontal="left" indent="1"/>
    </xf>
    <xf numFmtId="181" fontId="0" fillId="4" borderId="13" xfId="21" applyNumberFormat="1" applyFont="1" applyAlignment="1">
      <alignment horizontal="left" indent="1"/>
      <protection locked="0"/>
    </xf>
  </cellXfs>
  <cellStyles count="37">
    <cellStyle name="Bottom_Border" xfId="21" xr:uid="{00000000-0005-0000-0000-000001000000}"/>
    <cellStyle name="Bottom_checkbox_border" xfId="33" xr:uid="{00000000-0005-0000-0000-000002000000}"/>
    <cellStyle name="Event_Date" xfId="24" xr:uid="{00000000-0005-0000-0000-00000A000000}"/>
    <cellStyle name="Event_Day" xfId="23" xr:uid="{00000000-0005-0000-0000-00000B000000}"/>
    <cellStyle name="Event_Full_Date" xfId="22" xr:uid="{00000000-0005-0000-0000-00000C000000}"/>
    <cellStyle name="Event_Header" xfId="25" xr:uid="{00000000-0005-0000-0000-00000D000000}"/>
    <cellStyle name="Table_Date" xfId="14" xr:uid="{00000000-0005-0000-0000-00001B000000}"/>
    <cellStyle name="Table_Details" xfId="15" xr:uid="{00000000-0005-0000-0000-00001C000000}"/>
    <cellStyle name="Top_border" xfId="26" xr:uid="{00000000-0005-0000-0000-00001F000000}"/>
    <cellStyle name="Week_Bottom_Corner" xfId="31" xr:uid="{00000000-0005-0000-0000-000020000000}"/>
    <cellStyle name="Week_Details" xfId="29" xr:uid="{00000000-0005-0000-0000-000021000000}"/>
    <cellStyle name="Week_Right_Corner" xfId="30" xr:uid="{00000000-0005-0000-0000-000022000000}"/>
    <cellStyle name="百分比" xfId="9" builtinId="5" customBuiltin="1"/>
    <cellStyle name="备注" xfId="32" xr:uid="{00000000-0005-0000-0000-000018000000}"/>
    <cellStyle name="边框" xfId="17" xr:uid="{00000000-0005-0000-0000-000000000000}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常规" xfId="0" builtinId="0" customBuiltin="1"/>
    <cellStyle name="超链接" xfId="34" builtinId="8" customBuiltin="1"/>
    <cellStyle name="超链接 2" xfId="35" xr:uid="{00000000-0005-0000-0000-000014000000}"/>
    <cellStyle name="复选框" xfId="20" xr:uid="{00000000-0005-0000-0000-000003000000}"/>
    <cellStyle name="工作日" xfId="27" xr:uid="{00000000-0005-0000-0000-000023000000}"/>
    <cellStyle name="货币" xfId="7" builtinId="4" customBuiltin="1"/>
    <cellStyle name="货币[0]" xfId="8" builtinId="7" customBuiltin="1"/>
    <cellStyle name="千位分隔" xfId="5" builtinId="3" customBuiltin="1"/>
    <cellStyle name="千位分隔[0]" xfId="6" builtinId="6" customBuiltin="1"/>
    <cellStyle name="日" xfId="12" xr:uid="{00000000-0005-0000-0000-000009000000}"/>
    <cellStyle name="日期" xfId="13" xr:uid="{00000000-0005-0000-0000-000008000000}"/>
    <cellStyle name="时间" xfId="11" xr:uid="{00000000-0005-0000-0000-00001D000000}"/>
    <cellStyle name="缩进" xfId="18" xr:uid="{00000000-0005-0000-0000-000015000000}"/>
    <cellStyle name="填充" xfId="16" xr:uid="{00000000-0005-0000-0000-00000E000000}"/>
    <cellStyle name="突出显示" xfId="19" xr:uid="{00000000-0005-0000-0000-000012000000}"/>
    <cellStyle name="样式 1" xfId="28" xr:uid="{00000000-0005-0000-0000-00001A000000}"/>
    <cellStyle name="已访问的超链接" xfId="36" builtinId="9" customBuiltin="1"/>
    <cellStyle name="注释" xfId="10" builtinId="10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Microsoft YaHei UI"/>
        <family val="2"/>
        <charset val="134"/>
      </font>
      <numFmt numFmtId="181" formatCode="h:mm;@"/>
    </dxf>
    <dxf>
      <font>
        <strike val="0"/>
        <outline val="0"/>
        <shadow val="0"/>
        <vertAlign val="baseline"/>
        <name val="Microsoft YaHei UI"/>
        <family val="2"/>
        <charset val="134"/>
      </font>
      <numFmt numFmtId="181" formatCode="h:mm;@"/>
    </dxf>
    <dxf>
      <font>
        <strike val="0"/>
        <outline val="0"/>
        <shadow val="0"/>
        <vertAlign val="baseline"/>
        <name val="Microsoft YaHei UI"/>
        <family val="2"/>
        <charset val="134"/>
      </font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Microsoft YaHei UI"/>
        <family val="2"/>
        <charset val="134"/>
      </font>
    </dxf>
    <dxf>
      <font>
        <strike val="0"/>
        <outline val="0"/>
        <shadow val="0"/>
        <vertAlign val="baseline"/>
        <name val="Microsoft YaHei UI"/>
        <family val="2"/>
        <charset val="134"/>
      </font>
    </dxf>
    <dxf>
      <font>
        <strike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minor"/>
      </font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每日计划" pivot="0" count="4" xr9:uid="{00000000-0011-0000-FFFF-FFFF00000000}">
      <tableStyleElement type="wholeTable" dxfId="29"/>
      <tableStyleElement type="headerRow" dxfId="28"/>
      <tableStyleElement type="firstRowStripe" dxfId="27"/>
      <tableStyleElement type="secondRowStripe" dxfId="26"/>
    </tableStyle>
    <tableStyle name="时间间隔" pivot="0" count="4" xr9:uid="{00000000-0011-0000-FFFF-FFFF01000000}">
      <tableStyleElement type="wholeTable" dxfId="25"/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hyperlink" Target="#'&#26102;&#38388;&#38388;&#38548;'!A1" TargetMode="External" Id="rId2" /><Relationship Type="http://schemas.openxmlformats.org/officeDocument/2006/relationships/hyperlink" Target="#'Event Scheduler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&#26102;&#38388;&#38388;&#38548;'!A1" TargetMode="External" Id="rId2" /><Relationship Type="http://schemas.openxmlformats.org/officeDocument/2006/relationships/hyperlink" Target="#'&#27599;&#26085;&#35745;&#21010;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&#27599;&#26085;&#35745;&#21010;'!A1" TargetMode="External" Id="rId2" /><Relationship Type="http://schemas.openxmlformats.org/officeDocument/2006/relationships/hyperlink" Target="#'Event Scheduler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10</xdr:row>
      <xdr:rowOff>188768</xdr:rowOff>
    </xdr:to>
    <xdr:grpSp>
      <xdr:nvGrpSpPr>
        <xdr:cNvPr id="107" name="查看日程安排图标" descr="日历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482488"/>
          <a:ext cx="294084" cy="268505"/>
          <a:chOff x="61" y="204"/>
          <a:chExt cx="31" cy="120"/>
        </a:xfrm>
      </xdr:grpSpPr>
      <xdr:sp macro="" textlink="">
        <xdr:nvSpPr>
          <xdr:cNvPr id="108" name="长方形 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长方形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任意多边形(F)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2913</xdr:colOff>
      <xdr:row>22</xdr:row>
      <xdr:rowOff>8404</xdr:rowOff>
    </xdr:from>
    <xdr:to>
      <xdr:col>2</xdr:col>
      <xdr:colOff>904638</xdr:colOff>
      <xdr:row>22</xdr:row>
      <xdr:rowOff>198904</xdr:rowOff>
    </xdr:to>
    <xdr:grpSp>
      <xdr:nvGrpSpPr>
        <xdr:cNvPr id="111" name="添加事件" descr="选择以添加新事件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5085229"/>
          <a:ext cx="2340000" cy="190500"/>
          <a:chOff x="298188" y="4809004"/>
          <a:chExt cx="1927841" cy="190500"/>
        </a:xfrm>
      </xdr:grpSpPr>
      <xdr:sp macro="" textlink="">
        <xdr:nvSpPr>
          <xdr:cNvPr id="112" name="圆角矩形 111">
            <a:hlinkClick xmlns:r="http://schemas.openxmlformats.org/officeDocument/2006/relationships" r:id="rId1" tooltip="选择以添加新事件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927841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zh-cn" sz="900" b="1">
                <a:solidFill>
                  <a:schemeClr val="tx2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添加</a:t>
            </a:r>
            <a:r>
              <a:rPr lang="zh-cn" sz="900" b="1" baseline="0">
                <a:solidFill>
                  <a:schemeClr val="tx2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事件</a:t>
            </a:r>
            <a:endParaRPr lang="en-US" sz="1000" b="1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grpSp>
        <xdr:nvGrpSpPr>
          <xdr:cNvPr id="113" name="添加事件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长方形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任意多边形(F)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179567</xdr:colOff>
      <xdr:row>20</xdr:row>
      <xdr:rowOff>7845</xdr:rowOff>
    </xdr:from>
    <xdr:to>
      <xdr:col>2</xdr:col>
      <xdr:colOff>900318</xdr:colOff>
      <xdr:row>20</xdr:row>
      <xdr:rowOff>198345</xdr:rowOff>
    </xdr:to>
    <xdr:grpSp>
      <xdr:nvGrpSpPr>
        <xdr:cNvPr id="117" name="编辑时间" descr="选择以编辑计划程序时间间隔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67" y="4665570"/>
          <a:ext cx="2340001" cy="190500"/>
          <a:chOff x="303392" y="4513170"/>
          <a:chExt cx="1916623" cy="190500"/>
        </a:xfrm>
      </xdr:grpSpPr>
      <xdr:sp macro="" textlink="">
        <xdr:nvSpPr>
          <xdr:cNvPr id="118" name="圆角矩形 117">
            <a:hlinkClick xmlns:r="http://schemas.openxmlformats.org/officeDocument/2006/relationships" r:id="rId2" tooltip="选择以编辑时间间隔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392" y="4513170"/>
            <a:ext cx="1916623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zh-cn" sz="900" b="1">
                <a:solidFill>
                  <a:schemeClr val="tx2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编辑时间</a:t>
            </a:r>
            <a:endParaRPr lang="en-US" sz="1000" b="1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grpSp>
        <xdr:nvGrpSpPr>
          <xdr:cNvPr id="119" name="编辑时间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长方形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任意多边形(F)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18</xdr:row>
      <xdr:rowOff>185968</xdr:rowOff>
    </xdr:to>
    <xdr:grpSp>
      <xdr:nvGrpSpPr>
        <xdr:cNvPr id="123" name="工具箱图标" descr="公文包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4141644"/>
          <a:ext cx="295835" cy="282949"/>
          <a:chOff x="32" y="131"/>
          <a:chExt cx="31" cy="402"/>
        </a:xfrm>
      </xdr:grpSpPr>
      <xdr:sp macro="" textlink="">
        <xdr:nvSpPr>
          <xdr:cNvPr id="125" name="长方形 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长方形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任意多边形(F)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时钟图标" descr="时钟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3382240" y="524740"/>
          <a:ext cx="317659" cy="314671"/>
          <a:chOff x="270" y="53"/>
          <a:chExt cx="29" cy="29"/>
        </a:xfrm>
      </xdr:grpSpPr>
      <xdr:sp macro="" textlink="">
        <xdr:nvSpPr>
          <xdr:cNvPr id="157" name="长方形 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任意多边形(F)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长方形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长方形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长方形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长方形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任意多边形(F)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任意多边形(F)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任意多边形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任意多边形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任意多边形(F)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任意多边形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任意多边形(F)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任意多边形(F)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任意多边形(F)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照相机图标" descr="照相机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7362609" y="534265"/>
          <a:ext cx="432547" cy="292763"/>
          <a:chOff x="306" y="55"/>
          <a:chExt cx="291" cy="27"/>
        </a:xfrm>
      </xdr:grpSpPr>
      <xdr:sp macro="" textlink="">
        <xdr:nvSpPr>
          <xdr:cNvPr id="174" name="长方形 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长方形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任意多边形(F)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139853</xdr:colOff>
      <xdr:row>1</xdr:row>
      <xdr:rowOff>301724</xdr:rowOff>
    </xdr:to>
    <xdr:grpSp>
      <xdr:nvGrpSpPr>
        <xdr:cNvPr id="177" name="备注图标" descr="备忘录框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11944350" y="524740"/>
          <a:ext cx="368453" cy="281809"/>
          <a:chOff x="89" y="56"/>
          <a:chExt cx="781" cy="26"/>
        </a:xfrm>
      </xdr:grpSpPr>
      <xdr:sp macro="" textlink="">
        <xdr:nvSpPr>
          <xdr:cNvPr id="179" name="长方形​ 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任意多边形(F)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任意多边形 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99793</xdr:colOff>
      <xdr:row>10</xdr:row>
      <xdr:rowOff>182654</xdr:rowOff>
    </xdr:from>
    <xdr:to>
      <xdr:col>2</xdr:col>
      <xdr:colOff>1118368</xdr:colOff>
      <xdr:row>11</xdr:row>
      <xdr:rowOff>143993</xdr:rowOff>
    </xdr:to>
    <xdr:sp macro="" textlink="">
      <xdr:nvSpPr>
        <xdr:cNvPr id="2" name="编辑仪表板" descr="用于查看每日计划的导航按钮">
          <a:hlinkClick xmlns:r="http://schemas.openxmlformats.org/officeDocument/2006/relationships" r:id="rId1" tooltip="选择以查看每日计划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0768" y="2792504"/>
          <a:ext cx="23616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zh-cn" sz="900" b="1">
              <a:solidFill>
                <a:schemeClr val="tx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查看</a:t>
          </a:r>
          <a:r>
            <a:rPr lang="zh-cn" sz="900" b="1" baseline="0">
              <a:solidFill>
                <a:schemeClr val="tx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每日</a:t>
          </a:r>
          <a:r>
            <a:rPr lang="zh-cn" sz="1000" b="1" baseline="0">
              <a:solidFill>
                <a:schemeClr val="tx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计划</a:t>
          </a:r>
          <a:endParaRPr lang="en-US" sz="1000" b="1">
            <a:solidFill>
              <a:schemeClr val="tx2"/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107016</xdr:colOff>
      <xdr:row>9</xdr:row>
      <xdr:rowOff>21292</xdr:rowOff>
    </xdr:from>
    <xdr:to>
      <xdr:col>2</xdr:col>
      <xdr:colOff>1125591</xdr:colOff>
      <xdr:row>9</xdr:row>
      <xdr:rowOff>192181</xdr:rowOff>
    </xdr:to>
    <xdr:sp macro="" textlink="">
      <xdr:nvSpPr>
        <xdr:cNvPr id="3" name="编辑时间" descr="用于编辑计划程序时间间隔的导航按钮">
          <a:hlinkClick xmlns:r="http://schemas.openxmlformats.org/officeDocument/2006/relationships" r:id="rId2" tooltip="选择以编辑时间间隔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91" y="2440642"/>
          <a:ext cx="23616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zh-cn" sz="1000" b="1">
              <a:solidFill>
                <a:schemeClr val="tx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编辑时间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日期图标" descr="日历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3209925" y="590550"/>
          <a:ext cx="190500" cy="180975"/>
          <a:chOff x="223" y="69"/>
          <a:chExt cx="20" cy="19"/>
        </a:xfrm>
      </xdr:grpSpPr>
      <xdr:sp macro="" textlink="">
        <xdr:nvSpPr>
          <xdr:cNvPr id="2052" name="长方形 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任意多边形(F)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时间图标" descr="时钟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5257800" y="590550"/>
          <a:ext cx="180975" cy="180975"/>
          <a:chOff x="390" y="69"/>
          <a:chExt cx="19" cy="19"/>
        </a:xfrm>
      </xdr:grpSpPr>
      <xdr:sp macro="" textlink="">
        <xdr:nvSpPr>
          <xdr:cNvPr id="2057" name="长方形 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任意多边形(F)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说明图标" descr="说明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6981825" y="600075"/>
          <a:ext cx="200025" cy="161925"/>
          <a:chOff x="530" y="70"/>
          <a:chExt cx="21" cy="17"/>
        </a:xfrm>
      </xdr:grpSpPr>
      <xdr:sp macro="" textlink="">
        <xdr:nvSpPr>
          <xdr:cNvPr id="2062" name="长方形​​ 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任意多边形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时间图标" descr="时钟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3381375" y="591671"/>
          <a:ext cx="180975" cy="170329"/>
          <a:chOff x="30" y="8"/>
          <a:chExt cx="19" cy="94"/>
        </a:xfrm>
      </xdr:grpSpPr>
      <xdr:sp macro="" textlink="">
        <xdr:nvSpPr>
          <xdr:cNvPr id="3074" name="自选图形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长方形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任意多边形(F)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时钟图标" descr="时钟">
          <a:extLst>
            <a:ext uri="{FF2B5EF4-FFF2-40B4-BE49-F238E27FC236}">
              <a16:creationId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长方形 9">
            <a:extLst>
              <a:ext uri="{FF2B5EF4-FFF2-40B4-BE49-F238E27FC236}">
                <a16:creationId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任意多边形(F) 10">
            <a:extLst>
              <a:ext uri="{FF2B5EF4-FFF2-40B4-BE49-F238E27FC236}">
                <a16:creationId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长方形 11">
            <a:extLst>
              <a:ext uri="{FF2B5EF4-FFF2-40B4-BE49-F238E27FC236}">
                <a16:creationId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4" name="长方形 12">
            <a:extLst>
              <a:ext uri="{FF2B5EF4-FFF2-40B4-BE49-F238E27FC236}">
                <a16:creationId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" name="长方形 13">
            <a:extLst>
              <a:ext uri="{FF2B5EF4-FFF2-40B4-BE49-F238E27FC236}">
                <a16:creationId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长方形 14">
            <a:extLst>
              <a:ext uri="{FF2B5EF4-FFF2-40B4-BE49-F238E27FC236}">
                <a16:creationId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任意多边形(F) 15">
            <a:extLst>
              <a:ext uri="{FF2B5EF4-FFF2-40B4-BE49-F238E27FC236}">
                <a16:creationId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任意多边形 16">
            <a:extLst>
              <a:ext uri="{FF2B5EF4-FFF2-40B4-BE49-F238E27FC236}">
                <a16:creationId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任意多边形 17">
            <a:extLst>
              <a:ext uri="{FF2B5EF4-FFF2-40B4-BE49-F238E27FC236}">
                <a16:creationId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任意多边形 18">
            <a:extLst>
              <a:ext uri="{FF2B5EF4-FFF2-40B4-BE49-F238E27FC236}">
                <a16:creationId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任意多边形(F) 19">
            <a:extLst>
              <a:ext uri="{FF2B5EF4-FFF2-40B4-BE49-F238E27FC236}">
                <a16:creationId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任意多边形 20">
            <a:extLst>
              <a:ext uri="{FF2B5EF4-FFF2-40B4-BE49-F238E27FC236}">
                <a16:creationId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任意多边形 21">
            <a:extLst>
              <a:ext uri="{FF2B5EF4-FFF2-40B4-BE49-F238E27FC236}">
                <a16:creationId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任意多边形(F) 22">
            <a:extLst>
              <a:ext uri="{FF2B5EF4-FFF2-40B4-BE49-F238E27FC236}">
                <a16:creationId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任意多边形(F) 23">
            <a:extLst>
              <a:ext uri="{FF2B5EF4-FFF2-40B4-BE49-F238E27FC236}">
                <a16:creationId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2913</xdr:colOff>
      <xdr:row>13</xdr:row>
      <xdr:rowOff>8404</xdr:rowOff>
    </xdr:from>
    <xdr:to>
      <xdr:col>2</xdr:col>
      <xdr:colOff>904638</xdr:colOff>
      <xdr:row>13</xdr:row>
      <xdr:rowOff>198904</xdr:rowOff>
    </xdr:to>
    <xdr:grpSp>
      <xdr:nvGrpSpPr>
        <xdr:cNvPr id="26" name="添加事件" descr="选择以添加新事件">
          <a:extLst>
            <a:ext uri="{FF2B5EF4-FFF2-40B4-BE49-F238E27FC236}">
              <a16:creationId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2340000" cy="190500"/>
          <a:chOff x="298188" y="4809004"/>
          <a:chExt cx="1927841" cy="190500"/>
        </a:xfrm>
      </xdr:grpSpPr>
      <xdr:sp macro="" textlink="">
        <xdr:nvSpPr>
          <xdr:cNvPr id="27" name="圆角矩形 111">
            <a:hlinkClick xmlns:r="http://schemas.openxmlformats.org/officeDocument/2006/relationships" r:id="rId1" tooltip="选择以添加新事件"/>
            <a:extLst>
              <a:ext uri="{FF2B5EF4-FFF2-40B4-BE49-F238E27FC236}">
                <a16:creationId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927841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zh-cn" sz="900" b="1">
                <a:solidFill>
                  <a:schemeClr val="tx2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添加</a:t>
            </a:r>
            <a:r>
              <a:rPr lang="zh-cn" sz="900" b="1" baseline="0">
                <a:solidFill>
                  <a:schemeClr val="tx2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事件</a:t>
            </a:r>
            <a:endParaRPr lang="en-US" sz="1000" b="1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grpSp>
        <xdr:nvGrpSpPr>
          <xdr:cNvPr id="28" name="添加事件">
            <a:extLst>
              <a:ext uri="{FF2B5EF4-FFF2-40B4-BE49-F238E27FC236}">
                <a16:creationId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长方形 15">
              <a:extLst>
                <a:ext uri="{FF2B5EF4-FFF2-40B4-BE49-F238E27FC236}">
                  <a16:creationId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任意多边形 16">
              <a:extLst>
                <a:ext uri="{FF2B5EF4-FFF2-40B4-BE49-F238E27FC236}">
                  <a16:creationId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11</xdr:row>
      <xdr:rowOff>36420</xdr:rowOff>
    </xdr:from>
    <xdr:to>
      <xdr:col>2</xdr:col>
      <xdr:colOff>900328</xdr:colOff>
      <xdr:row>11</xdr:row>
      <xdr:rowOff>226920</xdr:rowOff>
    </xdr:to>
    <xdr:grpSp>
      <xdr:nvGrpSpPr>
        <xdr:cNvPr id="31" name="编辑时间" descr="选择以编辑计划程序时间间隔">
          <a:hlinkClick xmlns:r="http://schemas.openxmlformats.org/officeDocument/2006/relationships" r:id="rId2" tooltip="选择以查看日程安排"/>
          <a:extLst>
            <a:ext uri="{FF2B5EF4-FFF2-40B4-BE49-F238E27FC236}">
              <a16:creationId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9" y="3036795"/>
          <a:ext cx="2339999" cy="190500"/>
          <a:chOff x="303404" y="4513170"/>
          <a:chExt cx="1916618" cy="190500"/>
        </a:xfrm>
      </xdr:grpSpPr>
      <xdr:sp macro="" textlink="">
        <xdr:nvSpPr>
          <xdr:cNvPr id="32" name="圆角矩形 117">
            <a:hlinkClick xmlns:r="http://schemas.openxmlformats.org/officeDocument/2006/relationships" r:id="rId2" tooltip="选择以查看日程安排"/>
            <a:extLst>
              <a:ext uri="{FF2B5EF4-FFF2-40B4-BE49-F238E27FC236}">
                <a16:creationId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404" y="4513170"/>
            <a:ext cx="191661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zh-cn" sz="900" b="1">
                <a:solidFill>
                  <a:schemeClr val="tx2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查看</a:t>
            </a:r>
            <a:r>
              <a:rPr lang="zh-cn" sz="900" b="1" baseline="0">
                <a:solidFill>
                  <a:schemeClr val="tx2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每日计划</a:t>
            </a:r>
            <a:endParaRPr lang="en-US" sz="1000" b="1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grpSp>
        <xdr:nvGrpSpPr>
          <xdr:cNvPr id="33" name="编辑时间">
            <a:extLst>
              <a:ext uri="{FF2B5EF4-FFF2-40B4-BE49-F238E27FC236}">
                <a16:creationId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长方形 20">
              <a:extLst>
                <a:ext uri="{FF2B5EF4-FFF2-40B4-BE49-F238E27FC236}">
                  <a16:creationId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任意多边形 21">
              <a:extLst>
                <a:ext uri="{FF2B5EF4-FFF2-40B4-BE49-F238E27FC236}">
                  <a16:creationId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工具箱图标" descr="公文包">
          <a:extLst>
            <a:ext uri="{FF2B5EF4-FFF2-40B4-BE49-F238E27FC236}">
              <a16:creationId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长方形 25">
            <a:extLst>
              <a:ext uri="{FF2B5EF4-FFF2-40B4-BE49-F238E27FC236}">
                <a16:creationId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长方形 26">
            <a:extLst>
              <a:ext uri="{FF2B5EF4-FFF2-40B4-BE49-F238E27FC236}">
                <a16:creationId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9" name="任意多边形 27">
            <a:extLst>
              <a:ext uri="{FF2B5EF4-FFF2-40B4-BE49-F238E27FC236}">
                <a16:creationId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每日计划" displayName="每日计划" ref="E3:F76" headerRowDxfId="18" dataDxfId="17">
  <autoFilter ref="E3:F76" xr:uid="{00000000-000C-0000-FFFF-FFFF00000000}">
    <filterColumn colId="0" hiddenButton="1"/>
    <filterColumn colId="1" hiddenButton="1"/>
  </autoFilter>
  <tableColumns count="2">
    <tableColumn id="1" xr3:uid="{00000000-0010-0000-0000-000001000000}" name="时间" totalsRowLabel="汇总" dataDxfId="16" totalsRowDxfId="15" dataCellStyle="时间">
      <calculatedColumnFormula>时间间隔!E3</calculatedColumnFormula>
    </tableColumn>
    <tableColumn id="2" xr3:uid="{00000000-0010-0000-0000-000002000000}" name="说明" totalsRowFunction="count" dataDxfId="14" totalsRowDxfId="13">
      <calculatedColumnFormula>IFERROR(INDEX(EventScheduler[],MATCH(DATEVALUE(DateVal)&amp;每日计划[[#This Row],[时间]],LookUpDateAndTime,0),3),"")</calculatedColumnFormula>
    </tableColumn>
  </tableColumns>
  <tableStyleInfo name="每日计划" showFirstColumn="0" showLastColumn="0" showRowStripes="1" showColumnStripes="0"/>
  <extLst>
    <ext xmlns:x14="http://schemas.microsoft.com/office/spreadsheetml/2009/9/main" uri="{504A1905-F514-4f6f-8877-14C23A59335A}">
      <x14:table altTextSummary="每日计划包括 Event Scheduler 表中所述的具体时间间隔的事件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ventScheduler" displayName="EventScheduler" ref="E2:H15" headerRowDxfId="12" dataDxfId="11">
  <autoFilter ref="E2:H15" xr:uid="{00000000-0009-0000-0100-000003000000}"/>
  <tableColumns count="4">
    <tableColumn id="1" xr3:uid="{00000000-0010-0000-0100-000001000000}" name="日期" totalsRowLabel="汇总" totalsRowDxfId="10" dataCellStyle="Table_Date"/>
    <tableColumn id="2" xr3:uid="{00000000-0010-0000-0100-000002000000}" name="时间" totalsRowDxfId="9" dataCellStyle="时间"/>
    <tableColumn id="3" xr3:uid="{00000000-0010-0000-0100-000003000000}" name="说明" totalsRowDxfId="8" dataCellStyle="Table_Details"/>
    <tableColumn id="4" xr3:uid="{00000000-0010-0000-0100-000004000000}" name="唯一值（已计算）" totalsRowFunction="count" dataDxfId="7" totalsRowDxfId="6">
      <calculatedColumnFormula>EventScheduler[[#This Row],[日期]]&amp;"|"&amp;COUNTIF($E$3:E3,E3)</calculatedColumnFormula>
    </tableColumn>
  </tableColumns>
  <tableStyleInfo name="时间间隔" showFirstColumn="0" showLastColumn="0" showRowStripes="1" showColumnStripes="0"/>
  <extLst>
    <ext xmlns:x14="http://schemas.microsoft.com/office/spreadsheetml/2009/9/main" uri="{504A1905-F514-4f6f-8877-14C23A59335A}">
      <x14:table altTextSummary="此表显示事件的日期、时间和描述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时间" displayName="时间_1" ref="E2:E75" headerRowDxfId="3" dataDxfId="2" headerRowCellStyle="Event_Header">
  <autoFilter ref="E2:E75" xr:uid="{00000000-0009-0000-0100-000001000000}"/>
  <tableColumns count="1">
    <tableColumn id="1" xr3:uid="{00000000-0010-0000-0200-000001000000}" name="时间" totalsRowFunction="count" dataDxfId="1" totalsRowDxfId="0" dataCellStyle="时间">
      <calculatedColumnFormula>IFERROR(IF($E2+增量&gt;结束时间,"",$E2+增量),"")</calculatedColumnFormula>
    </tableColumn>
  </tableColumns>
  <tableStyleInfo name="时间间隔" showFirstColumn="0" showLastColumn="0" showRowStripes="1" showColumnStripes="0"/>
  <extLst>
    <ext xmlns:x14="http://schemas.microsoft.com/office/spreadsheetml/2009/9/main" uri="{504A1905-F514-4f6f-8877-14C23A59335A}">
      <x14:table altTextSummary="每日计划表中显示的时间间隔列表"/>
    </ext>
  </extLst>
</table>
</file>

<file path=xl/theme/theme1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76"/>
  <sheetViews>
    <sheetView showGridLines="0" tabSelected="1" zoomScaleNormal="100" workbookViewId="0"/>
  </sheetViews>
  <sheetFormatPr defaultRowHeight="17.100000000000001" customHeight="1" x14ac:dyDescent="0.3"/>
  <cols>
    <col min="1" max="1" width="2.109375" customWidth="1"/>
    <col min="2" max="3" width="16.77734375" customWidth="1"/>
    <col min="4" max="4" width="2.77734375" customWidth="1"/>
    <col min="5" max="5" width="12.44140625" customWidth="1"/>
    <col min="6" max="6" width="31.109375" customWidth="1"/>
    <col min="7" max="7" width="2.77734375" customWidth="1"/>
    <col min="8" max="8" width="17.77734375" customWidth="1"/>
    <col min="9" max="9" width="12.88671875" customWidth="1"/>
    <col min="10" max="10" width="20.44140625" customWidth="1"/>
    <col min="11" max="11" width="2.77734375" customWidth="1"/>
    <col min="12" max="12" width="3.33203125" customWidth="1"/>
    <col min="13" max="13" width="38.77734375" customWidth="1"/>
    <col min="14" max="14" width="2.77734375" customWidth="1"/>
  </cols>
  <sheetData>
    <row r="1" spans="2:13" ht="39.950000000000003" customHeight="1" x14ac:dyDescent="0.3">
      <c r="B1" s="33" t="s">
        <v>0</v>
      </c>
      <c r="C1" s="33"/>
    </row>
    <row r="2" spans="2:13" ht="30" customHeight="1" x14ac:dyDescent="0.3">
      <c r="B2" s="39">
        <f ca="1">IFERROR(DAY(DateVal),"")</f>
        <v>24</v>
      </c>
      <c r="C2" s="39"/>
      <c r="E2" s="7" t="s">
        <v>10</v>
      </c>
      <c r="F2" s="27" t="str">
        <f ca="1">IFERROR(UPPER(TEXT(DATE(ReportYear,MonthNumber,ReportDay),"yyyy年m月d日")),"")</f>
        <v>2022年6月24日</v>
      </c>
      <c r="H2" s="9" t="s">
        <v>12</v>
      </c>
      <c r="I2" s="9"/>
      <c r="J2" s="9"/>
      <c r="L2" s="10" t="s">
        <v>13</v>
      </c>
      <c r="M2" s="10"/>
    </row>
    <row r="3" spans="2:13" ht="17.100000000000001" customHeight="1" x14ac:dyDescent="0.3">
      <c r="B3" s="39"/>
      <c r="C3" s="39"/>
      <c r="E3" s="11" t="s">
        <v>10</v>
      </c>
      <c r="F3" s="12" t="s">
        <v>11</v>
      </c>
      <c r="H3" s="13" t="str">
        <f ca="1">IFERROR(TEXT(DATEVALUE(DateVal)+1,"aaaa"),"")</f>
        <v>星期六</v>
      </c>
      <c r="I3" s="45" t="str">
        <f ca="1">IFERROR(INDEX(EventScheduler[],MATCH($H$6&amp;"|"&amp;ROW(A1),EventScheduler[唯一值（已计算）],0),2),"")</f>
        <v/>
      </c>
      <c r="J3" s="14" t="str">
        <f ca="1">IFERROR(INDEX(EventScheduler[],MATCH($H$6&amp;"|"&amp;ROW(A1),EventScheduler[唯一值（已计算）],0),3),"")</f>
        <v/>
      </c>
      <c r="M3" s="35" t="s">
        <v>14</v>
      </c>
    </row>
    <row r="4" spans="2:13" ht="17.100000000000001" customHeight="1" x14ac:dyDescent="0.3">
      <c r="B4" s="39"/>
      <c r="C4" s="39"/>
      <c r="E4" s="15">
        <f>时间间隔!E3</f>
        <v>0.25</v>
      </c>
      <c r="F4" t="str">
        <f ca="1">IFERROR(INDEX(EventScheduler[],MATCH(DATEVALUE(DateVal)&amp;每日计划[[#This Row],[时间]],LookUpDateAndTime,0),3),"")</f>
        <v>起床</v>
      </c>
      <c r="H4" s="36" t="str">
        <f ca="1">IFERROR(TEXT(DATEVALUE(DateVal)+1,"d"),"")</f>
        <v>25</v>
      </c>
      <c r="I4" s="46">
        <f ca="1">IFERROR(INDEX(EventScheduler[],MATCH($H$6&amp;"|"&amp;ROW(A2),EventScheduler[唯一值（已计算）],0),2),"")</f>
        <v>0.27083333333333331</v>
      </c>
      <c r="J4" s="16" t="str">
        <f ca="1">IFERROR(INDEX(EventScheduler[],MATCH($H$6&amp;"|"&amp;ROW(A2),EventScheduler[唯一值（已计算）],0),3),"")</f>
        <v>早餐</v>
      </c>
      <c r="L4" s="17"/>
      <c r="M4" s="35"/>
    </row>
    <row r="5" spans="2:13" ht="17.100000000000001" customHeight="1" x14ac:dyDescent="0.3">
      <c r="B5" s="39"/>
      <c r="C5" s="39"/>
      <c r="E5" s="15">
        <f>时间间隔!E4</f>
        <v>0.26041666666666669</v>
      </c>
      <c r="F5" t="str">
        <f ca="1">IFERROR(INDEX(EventScheduler[],MATCH(DATEVALUE(DateVal)&amp;每日计划[[#This Row],[时间]],LookUpDateAndTime,0),3),"")</f>
        <v/>
      </c>
      <c r="H5" s="36"/>
      <c r="I5" s="46" t="str">
        <f ca="1">IFERROR(INDEX(EventScheduler[],MATCH($H$6&amp;"|"&amp;ROW(A3),EventScheduler[唯一值（已计算）],0),2),"")</f>
        <v/>
      </c>
      <c r="J5" s="16" t="str">
        <f ca="1">IFERROR(INDEX(EventScheduler[],MATCH($H$6&amp;"|"&amp;ROW(A3),EventScheduler[唯一值（已计算）],0),3),"")</f>
        <v/>
      </c>
      <c r="L5" s="18"/>
      <c r="M5" s="35"/>
    </row>
    <row r="6" spans="2:13" ht="17.100000000000001" customHeight="1" x14ac:dyDescent="0.3">
      <c r="B6" s="39"/>
      <c r="C6" s="39"/>
      <c r="E6" s="15">
        <f>时间间隔!E5</f>
        <v>0.27083333333333337</v>
      </c>
      <c r="F6" t="str">
        <f ca="1">IFERROR(INDEX(EventScheduler[],MATCH(DATEVALUE(DateVal)&amp;每日计划[[#This Row],[时间]],LookUpDateAndTime,0),3),"")</f>
        <v>洗澡</v>
      </c>
      <c r="H6" s="19">
        <f ca="1">IFERROR(DateVal+1,"")</f>
        <v>44737</v>
      </c>
      <c r="I6" s="46" t="str">
        <f ca="1">IFERROR(INDEX(EventScheduler[],MATCH($H$6&amp;"|"&amp;ROW(A4),EventScheduler[唯一值（已计算）],0),2),"")</f>
        <v/>
      </c>
      <c r="J6" s="16" t="str">
        <f ca="1">IFERROR(INDEX(EventScheduler[],MATCH($H$6&amp;"|"&amp;ROW(A4),EventScheduler[唯一值（已计算）],0),3),"")</f>
        <v/>
      </c>
      <c r="M6" s="35" t="s">
        <v>15</v>
      </c>
    </row>
    <row r="7" spans="2:13" ht="17.100000000000001" customHeight="1" x14ac:dyDescent="0.3">
      <c r="B7" s="34" t="str">
        <f ca="1">IFERROR(TEXT(DateVal,"aaaa"),"")</f>
        <v>星期五</v>
      </c>
      <c r="C7" s="34"/>
      <c r="E7" s="15">
        <f>时间间隔!E6</f>
        <v>0.28125000000000006</v>
      </c>
      <c r="F7" t="str">
        <f ca="1">IFERROR(INDEX(EventScheduler[],MATCH(DATEVALUE(DateVal)&amp;每日计划[[#This Row],[时间]],LookUpDateAndTime,0),3),"")</f>
        <v/>
      </c>
      <c r="H7" s="20"/>
      <c r="I7" s="46" t="str">
        <f ca="1">IFERROR(INDEX(EventScheduler[],MATCH($H$6&amp;"|"&amp;ROW(A5),EventScheduler[唯一值（已计算）],0),2),"")</f>
        <v/>
      </c>
      <c r="J7" s="16" t="str">
        <f ca="1">IFERROR(INDEX(EventScheduler[],MATCH($H$6&amp;"|"&amp;ROW(A5),EventScheduler[唯一值（已计算）],0),3),"")</f>
        <v/>
      </c>
      <c r="L7" s="17"/>
      <c r="M7" s="30"/>
    </row>
    <row r="8" spans="2:13" ht="17.100000000000001" customHeight="1" x14ac:dyDescent="0.3">
      <c r="B8" s="34"/>
      <c r="C8" s="34"/>
      <c r="E8" s="15">
        <f>时间间隔!E7</f>
        <v>0.29166666666666674</v>
      </c>
      <c r="F8" t="str">
        <f ca="1">IFERROR(INDEX(EventScheduler[],MATCH(DATEVALUE(DateVal)&amp;每日计划[[#This Row],[时间]],LookUpDateAndTime,0),3),"")</f>
        <v/>
      </c>
      <c r="H8" s="21"/>
      <c r="I8" s="46" t="str">
        <f ca="1">IFERROR(INDEX(EventScheduler[],MATCH($H$6&amp;"|"&amp;ROW(A6),EventScheduler[唯一值（已计算）],0),2),"")</f>
        <v/>
      </c>
      <c r="J8" s="22" t="str">
        <f ca="1">IFERROR(INDEX(EventScheduler[],MATCH($H$6&amp;"|"&amp;ROW(A6),EventScheduler[唯一值（已计算）],0),3),"")</f>
        <v/>
      </c>
      <c r="L8" s="18"/>
      <c r="M8" s="30"/>
    </row>
    <row r="9" spans="2:13" ht="17.100000000000001" customHeight="1" x14ac:dyDescent="0.3">
      <c r="B9" s="34"/>
      <c r="C9" s="34"/>
      <c r="E9" s="15">
        <f>时间间隔!E8</f>
        <v>0.30208333333333343</v>
      </c>
      <c r="F9" t="str">
        <f ca="1">IFERROR(INDEX(EventScheduler[],MATCH(DATEVALUE(DateVal)&amp;每日计划[[#This Row],[时间]],LookUpDateAndTime,0),3),"")</f>
        <v/>
      </c>
      <c r="H9" s="13" t="str">
        <f ca="1">IFERROR(TEXT(DATEVALUE(DateVal)+2,"aaaa"),"")</f>
        <v>星期日</v>
      </c>
      <c r="I9" s="45" t="str">
        <f ca="1">IFERROR(INDEX(EventScheduler[],MATCH($H$12&amp;"|"&amp;ROW(A1),EventScheduler[唯一值（已计算）],0),2),"")</f>
        <v/>
      </c>
      <c r="J9" s="14" t="str">
        <f ca="1">IFERROR(INDEX(EventScheduler[],MATCH($H$12&amp;"|"&amp;ROW(A1),EventScheduler[唯一值（已计算）],0),3),"")</f>
        <v/>
      </c>
      <c r="M9" s="30"/>
    </row>
    <row r="10" spans="2:13" ht="17.100000000000001" customHeight="1" x14ac:dyDescent="0.3">
      <c r="E10" s="15">
        <f>时间间隔!E9</f>
        <v>0.31250000000000011</v>
      </c>
      <c r="F10" t="str">
        <f ca="1">IFERROR(INDEX(EventScheduler[],MATCH(DATEVALUE(DateVal)&amp;每日计划[[#This Row],[时间]],LookUpDateAndTime,0),3),"")</f>
        <v>出发上班</v>
      </c>
      <c r="H10" s="36" t="str">
        <f ca="1">IFERROR(TEXT(DATEVALUE(DateVal)+2,"d"),"")</f>
        <v>26</v>
      </c>
      <c r="I10" s="46" t="str">
        <f ca="1">IFERROR(INDEX(EventScheduler[],MATCH($H$12&amp;"|"&amp;ROW(A2),EventScheduler[唯一值（已计算）],0),2),"")</f>
        <v/>
      </c>
      <c r="J10" s="16" t="str">
        <f ca="1">IFERROR(INDEX(EventScheduler[],MATCH($H$12&amp;"|"&amp;ROW(A2),EventScheduler[唯一值（已计算）],0),3),"")</f>
        <v/>
      </c>
      <c r="L10" s="17"/>
      <c r="M10" s="30"/>
    </row>
    <row r="11" spans="2:13" ht="17.100000000000001" customHeight="1" x14ac:dyDescent="0.3">
      <c r="B11" s="40" t="s">
        <v>1</v>
      </c>
      <c r="C11" s="40"/>
      <c r="E11" s="15">
        <f>时间间隔!E10</f>
        <v>0.3229166666666668</v>
      </c>
      <c r="F11" t="str">
        <f ca="1">IFERROR(INDEX(EventScheduler[],MATCH(DATEVALUE(DateVal)&amp;每日计划[[#This Row],[时间]],LookUpDateAndTime,0),3),"")</f>
        <v/>
      </c>
      <c r="H11" s="37"/>
      <c r="I11" s="46" t="str">
        <f ca="1">IFERROR(INDEX(EventScheduler[],MATCH($H$12&amp;"|"&amp;ROW(A3),EventScheduler[唯一值（已计算）],0),2),"")</f>
        <v/>
      </c>
      <c r="J11" s="16" t="str">
        <f ca="1">IFERROR(INDEX(EventScheduler[],MATCH($H$12&amp;"|"&amp;ROW(A3),EventScheduler[唯一值（已计算）],0),3),"")</f>
        <v/>
      </c>
      <c r="L11" s="18"/>
      <c r="M11" s="30"/>
    </row>
    <row r="12" spans="2:13" ht="17.100000000000001" customHeight="1" x14ac:dyDescent="0.3">
      <c r="E12" s="15">
        <f>时间间隔!E11</f>
        <v>0.33333333333333348</v>
      </c>
      <c r="F12" t="str">
        <f ca="1">IFERROR(INDEX(EventScheduler[],MATCH(DATEVALUE(DateVal)&amp;每日计划[[#This Row],[时间]],LookUpDateAndTime,0),3),"")</f>
        <v>开始换班</v>
      </c>
      <c r="H12" s="19">
        <f ca="1">IFERROR(DateVal+2,"")</f>
        <v>44738</v>
      </c>
      <c r="I12" s="46" t="str">
        <f ca="1">IFERROR(INDEX(EventScheduler[],MATCH($H$12&amp;"|"&amp;ROW(A4),EventScheduler[唯一值（已计算）],0),2),"")</f>
        <v/>
      </c>
      <c r="J12" s="16" t="str">
        <f ca="1">IFERROR(INDEX(EventScheduler[],MATCH($H$12&amp;"|"&amp;ROW(A4),EventScheduler[唯一值（已计算）],0),3),"")</f>
        <v/>
      </c>
      <c r="M12" s="30"/>
    </row>
    <row r="13" spans="2:13" ht="17.100000000000001" customHeight="1" x14ac:dyDescent="0.3">
      <c r="B13" s="23" t="s">
        <v>2</v>
      </c>
      <c r="C13" s="24"/>
      <c r="E13" s="15">
        <f>时间间隔!E12</f>
        <v>0.34375000000000017</v>
      </c>
      <c r="F13" t="str">
        <f ca="1">IFERROR(INDEX(EventScheduler[],MATCH(DATEVALUE(DateVal)&amp;每日计划[[#This Row],[时间]],LookUpDateAndTime,0),3),"")</f>
        <v/>
      </c>
      <c r="H13" s="20"/>
      <c r="I13" s="46" t="str">
        <f ca="1">IFERROR(INDEX(EventScheduler[],MATCH($H$12&amp;"|"&amp;ROW(A5),EventScheduler[唯一值（已计算）],0),2),"")</f>
        <v/>
      </c>
      <c r="J13" s="16" t="str">
        <f ca="1">IFERROR(INDEX(EventScheduler[],MATCH($H$12&amp;"|"&amp;ROW(A5),EventScheduler[唯一值（已计算）],0),3),"")</f>
        <v/>
      </c>
      <c r="L13" s="17"/>
      <c r="M13" s="30"/>
    </row>
    <row r="14" spans="2:13" ht="17.100000000000001" customHeight="1" x14ac:dyDescent="0.3">
      <c r="B14" s="25"/>
      <c r="E14" s="15">
        <f>时间间隔!E13</f>
        <v>0.35416666666666685</v>
      </c>
      <c r="F14" t="str">
        <f ca="1">IFERROR(INDEX(EventScheduler[],MATCH(DATEVALUE(DateVal)&amp;每日计划[[#This Row],[时间]],LookUpDateAndTime,0),3),"")</f>
        <v/>
      </c>
      <c r="H14" s="21"/>
      <c r="I14" s="46" t="str">
        <f ca="1">IFERROR(INDEX(EventScheduler[],MATCH($H$12&amp;"|"&amp;ROW(A6),EventScheduler[唯一值（已计算）],0),2),"")</f>
        <v/>
      </c>
      <c r="J14" s="22" t="str">
        <f ca="1">IFERROR(INDEX(EventScheduler[],MATCH($H$12&amp;"|"&amp;ROW(A6),EventScheduler[唯一值（已计算）],0),3),"")</f>
        <v/>
      </c>
      <c r="L14" s="18"/>
      <c r="M14" s="30"/>
    </row>
    <row r="15" spans="2:13" ht="17.100000000000001" customHeight="1" x14ac:dyDescent="0.3">
      <c r="B15" s="23" t="s">
        <v>3</v>
      </c>
      <c r="C15" s="24"/>
      <c r="E15" s="15">
        <f>时间间隔!E14</f>
        <v>0.36458333333333354</v>
      </c>
      <c r="F15" t="str">
        <f ca="1">IFERROR(INDEX(EventScheduler[],MATCH(DATEVALUE(DateVal)&amp;每日计划[[#This Row],[时间]],LookUpDateAndTime,0),3),"")</f>
        <v/>
      </c>
      <c r="H15" s="13" t="str">
        <f ca="1">IFERROR(TEXT(DATEVALUE(DateVal)+3,"aaaa"),"")</f>
        <v>星期一</v>
      </c>
      <c r="I15" s="45" t="str">
        <f ca="1">IFERROR(INDEX(EventScheduler[],MATCH($H$18&amp;"|"&amp;ROW(A1),EventScheduler[唯一值（已计算）],0),2),"")</f>
        <v/>
      </c>
      <c r="J15" s="14" t="str">
        <f ca="1">IFERROR(INDEX(EventScheduler[],MATCH($H$18&amp;"|"&amp;ROW(A1),EventScheduler[唯一值（已计算）],0),3),"")</f>
        <v/>
      </c>
      <c r="M15" s="30"/>
    </row>
    <row r="16" spans="2:13" ht="17.100000000000001" customHeight="1" x14ac:dyDescent="0.3">
      <c r="B16" s="25"/>
      <c r="E16" s="15">
        <f>时间间隔!E15</f>
        <v>0.37500000000000022</v>
      </c>
      <c r="F16" t="str">
        <f ca="1">IFERROR(INDEX(EventScheduler[],MATCH(DATEVALUE(DateVal)&amp;每日计划[[#This Row],[时间]],LookUpDateAndTime,0),3),"")</f>
        <v/>
      </c>
      <c r="H16" s="36" t="str">
        <f ca="1">IFERROR(TEXT(DATEVALUE(DateVal)+3,"d"),"")</f>
        <v>27</v>
      </c>
      <c r="I16" s="46" t="str">
        <f ca="1">IFERROR(INDEX(EventScheduler[],MATCH($H$18&amp;"|"&amp;ROW(A2),EventScheduler[唯一值（已计算）],0),2),"")</f>
        <v/>
      </c>
      <c r="J16" s="16" t="str">
        <f ca="1">IFERROR(INDEX(EventScheduler[],MATCH($H$18&amp;"|"&amp;ROW(A2),EventScheduler[唯一值（已计算）],0),3),"")</f>
        <v/>
      </c>
      <c r="L16" s="17"/>
      <c r="M16" s="30"/>
    </row>
    <row r="17" spans="2:13" ht="17.100000000000001" customHeight="1" x14ac:dyDescent="0.3">
      <c r="B17" s="23" t="s">
        <v>4</v>
      </c>
      <c r="C17" s="24"/>
      <c r="E17" s="15">
        <f>时间间隔!E16</f>
        <v>0.38541666666666691</v>
      </c>
      <c r="F17" t="str">
        <f ca="1">IFERROR(INDEX(EventScheduler[],MATCH(DATEVALUE(DateVal)&amp;每日计划[[#This Row],[时间]],LookUpDateAndTime,0),3),"")</f>
        <v/>
      </c>
      <c r="H17" s="37"/>
      <c r="I17" s="46" t="str">
        <f ca="1">IFERROR(INDEX(EventScheduler[],MATCH($H$18&amp;"|"&amp;ROW(A3),EventScheduler[唯一值（已计算）],0),2),"")</f>
        <v/>
      </c>
      <c r="J17" s="16" t="str">
        <f ca="1">IFERROR(INDEX(EventScheduler[],MATCH($H$18&amp;"|"&amp;ROW(A3),EventScheduler[唯一值（已计算）],0),3),"")</f>
        <v/>
      </c>
      <c r="L17" s="18"/>
      <c r="M17" s="30"/>
    </row>
    <row r="18" spans="2:13" ht="17.100000000000001" customHeight="1" x14ac:dyDescent="0.3">
      <c r="E18" s="15">
        <f>时间间隔!E17</f>
        <v>0.39583333333333359</v>
      </c>
      <c r="F18" t="str">
        <f ca="1">IFERROR(INDEX(EventScheduler[],MATCH(DATEVALUE(DateVal)&amp;每日计划[[#This Row],[时间]],LookUpDateAndTime,0),3),"")</f>
        <v/>
      </c>
      <c r="H18" s="19">
        <f ca="1">IFERROR(DateVal+3,"")</f>
        <v>44739</v>
      </c>
      <c r="I18" s="46" t="str">
        <f ca="1">IFERROR(INDEX(EventScheduler[],MATCH($H$18&amp;"|"&amp;ROW(A4),EventScheduler[唯一值（已计算）],0),2),"")</f>
        <v/>
      </c>
      <c r="J18" s="16" t="str">
        <f ca="1">IFERROR(INDEX(EventScheduler[],MATCH($H$18&amp;"|"&amp;ROW(A4),EventScheduler[唯一值（已计算）],0),3),"")</f>
        <v/>
      </c>
      <c r="M18" s="30"/>
    </row>
    <row r="19" spans="2:13" ht="17.100000000000001" customHeight="1" x14ac:dyDescent="0.3">
      <c r="B19" s="40" t="s">
        <v>5</v>
      </c>
      <c r="C19" s="40"/>
      <c r="E19" s="15">
        <f>时间间隔!E18</f>
        <v>0.40625000000000028</v>
      </c>
      <c r="F19" t="str">
        <f ca="1">IFERROR(INDEX(EventScheduler[],MATCH(DATEVALUE(DateVal)&amp;每日计划[[#This Row],[时间]],LookUpDateAndTime,0),3),"")</f>
        <v/>
      </c>
      <c r="H19" s="20"/>
      <c r="I19" s="46" t="str">
        <f ca="1">IFERROR(INDEX(EventScheduler[],MATCH($H$18&amp;"|"&amp;ROW(A5),EventScheduler[唯一值（已计算）],0),2),"")</f>
        <v/>
      </c>
      <c r="J19" s="16" t="str">
        <f ca="1">IFERROR(INDEX(EventScheduler[],MATCH($H$18&amp;"|"&amp;ROW(A5),EventScheduler[唯一值（已计算）],0),3),"")</f>
        <v/>
      </c>
      <c r="L19" s="17"/>
      <c r="M19" s="30"/>
    </row>
    <row r="20" spans="2:13" ht="17.100000000000001" customHeight="1" x14ac:dyDescent="0.3">
      <c r="E20" s="15">
        <f>时间间隔!E19</f>
        <v>0.41666666666666696</v>
      </c>
      <c r="F20" t="str">
        <f ca="1">IFERROR(INDEX(EventScheduler[],MATCH(DATEVALUE(DateVal)&amp;每日计划[[#This Row],[时间]],LookUpDateAndTime,0),3),"")</f>
        <v>休息时间</v>
      </c>
      <c r="H20" s="21"/>
      <c r="I20" s="46" t="str">
        <f ca="1">IFERROR(INDEX(EventScheduler[],MATCH($H$18&amp;"|"&amp;ROW(A6),EventScheduler[唯一值（已计算）],0),2),"")</f>
        <v/>
      </c>
      <c r="J20" s="22" t="str">
        <f ca="1">IFERROR(INDEX(EventScheduler[],MATCH($H$18&amp;"|"&amp;ROW(A6),EventScheduler[唯一值（已计算）],0),3),"")</f>
        <v/>
      </c>
      <c r="L20" s="18"/>
      <c r="M20" s="30"/>
    </row>
    <row r="21" spans="2:13" ht="17.100000000000001" customHeight="1" x14ac:dyDescent="0.3">
      <c r="B21" s="26" t="s">
        <v>6</v>
      </c>
      <c r="E21" s="15">
        <f>时间间隔!E20</f>
        <v>0.42708333333333365</v>
      </c>
      <c r="F21" t="str">
        <f ca="1">IFERROR(INDEX(EventScheduler[],MATCH(DATEVALUE(DateVal)&amp;每日计划[[#This Row],[时间]],LookUpDateAndTime,0),3),"")</f>
        <v/>
      </c>
      <c r="H21" s="13" t="str">
        <f ca="1">IFERROR(TEXT(DATEVALUE(DateVal)+4,"aaaa"),"")</f>
        <v>星期二</v>
      </c>
      <c r="I21" s="45" t="str">
        <f ca="1">IFERROR(INDEX(EventScheduler[],MATCH($H$24&amp;"|"&amp;ROW(A1),EventScheduler[唯一值（已计算）],0),2),"")</f>
        <v/>
      </c>
      <c r="J21" s="14" t="str">
        <f ca="1">IFERROR(INDEX(EventScheduler[],MATCH($H$24&amp;"|"&amp;ROW(A1),EventScheduler[唯一值（已计算）],0),3),"")</f>
        <v/>
      </c>
      <c r="M21" s="30"/>
    </row>
    <row r="22" spans="2:13" ht="17.100000000000001" customHeight="1" x14ac:dyDescent="0.3">
      <c r="E22" s="15">
        <f>时间间隔!E21</f>
        <v>0.43750000000000033</v>
      </c>
      <c r="F22" t="str">
        <f ca="1">IFERROR(INDEX(EventScheduler[],MATCH(DATEVALUE(DateVal)&amp;每日计划[[#This Row],[时间]],LookUpDateAndTime,0),3),"")</f>
        <v/>
      </c>
      <c r="H22" s="36" t="str">
        <f ca="1">IFERROR(TEXT(DATEVALUE(DateVal)+4,"d"),"")</f>
        <v>28</v>
      </c>
      <c r="I22" s="46" t="str">
        <f ca="1">IFERROR(INDEX(EventScheduler[],MATCH($H$24&amp;"|"&amp;ROW(A2),EventScheduler[唯一值（已计算）],0),2),"")</f>
        <v/>
      </c>
      <c r="J22" s="16" t="str">
        <f ca="1">IFERROR(INDEX(EventScheduler[],MATCH($H$24&amp;"|"&amp;ROW(A2),EventScheduler[唯一值（已计算）],0),3),"")</f>
        <v/>
      </c>
      <c r="L22" s="17"/>
      <c r="M22" s="30"/>
    </row>
    <row r="23" spans="2:13" ht="17.100000000000001" customHeight="1" x14ac:dyDescent="0.3">
      <c r="B23" s="26" t="s">
        <v>7</v>
      </c>
      <c r="E23" s="15">
        <f>时间间隔!E22</f>
        <v>0.44791666666666702</v>
      </c>
      <c r="F23" t="str">
        <f ca="1">IFERROR(INDEX(EventScheduler[],MATCH(DATEVALUE(DateVal)&amp;每日计划[[#This Row],[时间]],LookUpDateAndTime,0),3),"")</f>
        <v/>
      </c>
      <c r="H23" s="37"/>
      <c r="I23" s="46" t="str">
        <f ca="1">IFERROR(INDEX(EventScheduler[],MATCH($H$24&amp;"|"&amp;ROW(A3),EventScheduler[唯一值（已计算）],0),2),"")</f>
        <v/>
      </c>
      <c r="J23" s="16" t="str">
        <f ca="1">IFERROR(INDEX(EventScheduler[],MATCH($H$24&amp;"|"&amp;ROW(A3),EventScheduler[唯一值（已计算）],0),3),"")</f>
        <v/>
      </c>
      <c r="L23" s="18"/>
      <c r="M23" s="30"/>
    </row>
    <row r="24" spans="2:13" ht="17.100000000000001" customHeight="1" x14ac:dyDescent="0.3">
      <c r="E24" s="15">
        <f>时间间隔!E23</f>
        <v>0.4583333333333337</v>
      </c>
      <c r="F24" t="str">
        <f ca="1">IFERROR(INDEX(EventScheduler[],MATCH(DATEVALUE(DateVal)&amp;每日计划[[#This Row],[时间]],LookUpDateAndTime,0),3),"")</f>
        <v/>
      </c>
      <c r="H24" s="19">
        <f ca="1">IFERROR(DateVal+4,"")</f>
        <v>44740</v>
      </c>
      <c r="I24" s="46" t="str">
        <f ca="1">IFERROR(INDEX(EventScheduler[],MATCH($H$24&amp;"|"&amp;ROW(A4),EventScheduler[唯一值（已计算）],0),2),"")</f>
        <v/>
      </c>
      <c r="J24" s="16" t="str">
        <f ca="1">IFERROR(INDEX(EventScheduler[],MATCH($H$24&amp;"|"&amp;ROW(A4),EventScheduler[唯一值（已计算）],0),3),"")</f>
        <v/>
      </c>
      <c r="M24" s="30"/>
    </row>
    <row r="25" spans="2:13" ht="17.100000000000001" customHeight="1" x14ac:dyDescent="0.3">
      <c r="B25" s="31" t="s">
        <v>8</v>
      </c>
      <c r="C25" s="32"/>
      <c r="E25" s="15">
        <f>时间间隔!E24</f>
        <v>0.46875000000000039</v>
      </c>
      <c r="F25" t="str">
        <f ca="1">IFERROR(INDEX(EventScheduler[],MATCH(DATEVALUE(DateVal)&amp;每日计划[[#This Row],[时间]],LookUpDateAndTime,0),3),"")</f>
        <v/>
      </c>
      <c r="H25" s="21"/>
      <c r="I25" s="46" t="str">
        <f ca="1">IFERROR(INDEX(EventScheduler[],MATCH($H$24&amp;"|"&amp;ROW(A5),EventScheduler[唯一值（已计算）],0),2),"")</f>
        <v/>
      </c>
      <c r="J25" s="22" t="str">
        <f ca="1">IFERROR(INDEX(EventScheduler[],MATCH($H$24&amp;"|"&amp;ROW(A5),EventScheduler[唯一值（已计算）],0),3),"")</f>
        <v/>
      </c>
      <c r="L25" s="17"/>
      <c r="M25" s="30"/>
    </row>
    <row r="26" spans="2:13" ht="17.100000000000001" customHeight="1" x14ac:dyDescent="0.3">
      <c r="B26" s="38" t="s">
        <v>9</v>
      </c>
      <c r="C26" s="38"/>
      <c r="E26" s="15">
        <f>时间间隔!E25</f>
        <v>0.47916666666666707</v>
      </c>
      <c r="F26" t="str">
        <f ca="1">IFERROR(INDEX(EventScheduler[],MATCH(DATEVALUE(DateVal)&amp;每日计划[[#This Row],[时间]],LookUpDateAndTime,0),3),"")</f>
        <v/>
      </c>
      <c r="H26" s="13" t="str">
        <f ca="1">IFERROR(TEXT(DATEVALUE(DateVal)+5,"aaaa"),"")</f>
        <v>星期三</v>
      </c>
      <c r="I26" s="45" t="str">
        <f ca="1">IFERROR(INDEX(EventScheduler[],MATCH($H$29&amp;"|"&amp;ROW(A1),EventScheduler[唯一值（已计算）],0),2),"")</f>
        <v/>
      </c>
      <c r="J26" s="14" t="str">
        <f ca="1">IFERROR(INDEX(EventScheduler[],MATCH($H$29&amp;"|"&amp;ROW(A1),EventScheduler[唯一值（已计算）],0),3),"")</f>
        <v/>
      </c>
      <c r="L26" s="18"/>
      <c r="M26" s="30"/>
    </row>
    <row r="27" spans="2:13" ht="17.100000000000001" customHeight="1" x14ac:dyDescent="0.3">
      <c r="E27" s="15">
        <f>时间间隔!E26</f>
        <v>0.48958333333333376</v>
      </c>
      <c r="F27" t="str">
        <f ca="1">IFERROR(INDEX(EventScheduler[],MATCH(DATEVALUE(DateVal)&amp;每日计划[[#This Row],[时间]],LookUpDateAndTime,0),3),"")</f>
        <v/>
      </c>
      <c r="H27" s="36" t="str">
        <f ca="1">IFERROR(TEXT(DATEVALUE(DateVal)+5,"d"),"")</f>
        <v>29</v>
      </c>
      <c r="I27" s="46" t="str">
        <f ca="1">IFERROR(INDEX(EventScheduler[],MATCH($H$29&amp;"|"&amp;ROW(A2),EventScheduler[唯一值（已计算）],0),2),"")</f>
        <v/>
      </c>
      <c r="J27" s="16" t="str">
        <f ca="1">IFERROR(INDEX(EventScheduler[],MATCH($H$29&amp;"|"&amp;ROW(A2),EventScheduler[唯一值（已计算）],0),3),"")</f>
        <v/>
      </c>
      <c r="M27" s="30"/>
    </row>
    <row r="28" spans="2:13" ht="17.100000000000001" customHeight="1" x14ac:dyDescent="0.3">
      <c r="E28" s="15">
        <f>时间间隔!E27</f>
        <v>0.50000000000000044</v>
      </c>
      <c r="F28" t="str">
        <f ca="1">IFERROR(INDEX(EventScheduler[],MATCH(DATEVALUE(DateVal)&amp;每日计划[[#This Row],[时间]],LookUpDateAndTime,0),3),"")</f>
        <v>午餐</v>
      </c>
      <c r="H28" s="37"/>
      <c r="I28" s="46" t="str">
        <f ca="1">IFERROR(INDEX(EventScheduler[],MATCH($H$29&amp;"|"&amp;ROW(A3),EventScheduler[唯一值（已计算）],0),2),"")</f>
        <v/>
      </c>
      <c r="J28" s="16" t="str">
        <f ca="1">IFERROR(INDEX(EventScheduler[],MATCH($H$29&amp;"|"&amp;ROW(A3),EventScheduler[唯一值（已计算）],0),3),"")</f>
        <v/>
      </c>
      <c r="L28" s="17"/>
      <c r="M28" s="30"/>
    </row>
    <row r="29" spans="2:13" ht="17.100000000000001" customHeight="1" x14ac:dyDescent="0.3">
      <c r="E29" s="15">
        <f>时间间隔!E28</f>
        <v>0.51041666666666707</v>
      </c>
      <c r="F29" t="str">
        <f ca="1">IFERROR(INDEX(EventScheduler[],MATCH(DATEVALUE(DateVal)&amp;每日计划[[#This Row],[时间]],LookUpDateAndTime,0),3),"")</f>
        <v/>
      </c>
      <c r="H29" s="19">
        <f ca="1">IFERROR(DateVal+5,"")</f>
        <v>44741</v>
      </c>
      <c r="I29" s="46" t="str">
        <f ca="1">IFERROR(INDEX(EventScheduler[],MATCH($H$29&amp;"|"&amp;ROW(A4),EventScheduler[唯一值（已计算）],0),2),"")</f>
        <v/>
      </c>
      <c r="J29" s="16" t="str">
        <f ca="1">IFERROR(INDEX(EventScheduler[],MATCH($H$29&amp;"|"&amp;ROW(A4),EventScheduler[唯一值（已计算）],0),3),"")</f>
        <v/>
      </c>
      <c r="L29" s="18"/>
      <c r="M29" s="30"/>
    </row>
    <row r="30" spans="2:13" ht="17.100000000000001" customHeight="1" x14ac:dyDescent="0.3">
      <c r="E30" s="15">
        <f>时间间隔!E29</f>
        <v>0.5208333333333337</v>
      </c>
      <c r="F30" t="str">
        <f ca="1">IFERROR(INDEX(EventScheduler[],MATCH(DATEVALUE(DateVal)&amp;每日计划[[#This Row],[时间]],LookUpDateAndTime,0),3),"")</f>
        <v/>
      </c>
      <c r="H30" s="21"/>
      <c r="I30" s="46" t="str">
        <f ca="1">IFERROR(INDEX(EventScheduler[],MATCH($H$29&amp;"|"&amp;ROW(A5),EventScheduler[唯一值（已计算）],0),2),"")</f>
        <v/>
      </c>
      <c r="J30" s="22" t="str">
        <f ca="1">IFERROR(INDEX(EventScheduler[],MATCH($H$29&amp;"|"&amp;ROW(A5),EventScheduler[唯一值（已计算）],0),3),"")</f>
        <v/>
      </c>
      <c r="M30" s="30"/>
    </row>
    <row r="31" spans="2:13" ht="17.100000000000001" customHeight="1" x14ac:dyDescent="0.3">
      <c r="E31" s="15">
        <f>时间间隔!E30</f>
        <v>0.53125000000000033</v>
      </c>
      <c r="F31" t="str">
        <f ca="1">IFERROR(INDEX(EventScheduler[],MATCH(DATEVALUE(DateVal)&amp;每日计划[[#This Row],[时间]],LookUpDateAndTime,0),3),"")</f>
        <v/>
      </c>
      <c r="H31" s="13" t="str">
        <f ca="1">IFERROR(TEXT(DATEVALUE(DateVal)+6,"aaaa"),"")</f>
        <v>星期四</v>
      </c>
      <c r="I31" s="45" t="str">
        <f ca="1">IFERROR(INDEX(EventScheduler[],MATCH($H$34&amp;"|"&amp;ROW(A1),EventScheduler[唯一值（已计算）],0),2),"")</f>
        <v/>
      </c>
      <c r="J31" s="14" t="str">
        <f ca="1">IFERROR(INDEX(EventScheduler[],MATCH($H$34&amp;"|"&amp;ROW(A1),EventScheduler[唯一值（已计算）],0),3),"")</f>
        <v/>
      </c>
      <c r="L31" s="17"/>
      <c r="M31" s="30"/>
    </row>
    <row r="32" spans="2:13" ht="17.100000000000001" customHeight="1" x14ac:dyDescent="0.3">
      <c r="E32" s="15">
        <f>时间间隔!E31</f>
        <v>0.54166666666666696</v>
      </c>
      <c r="F32" t="str">
        <f ca="1">IFERROR(INDEX(EventScheduler[],MATCH(DATEVALUE(DateVal)&amp;每日计划[[#This Row],[时间]],LookUpDateAndTime,0),3),"")</f>
        <v/>
      </c>
      <c r="H32" s="36" t="str">
        <f ca="1">IFERROR(TEXT(DATEVALUE(DateVal)+6,"d"),"")</f>
        <v>30</v>
      </c>
      <c r="I32" s="46" t="str">
        <f ca="1">IFERROR(INDEX(EventScheduler[],MATCH($H$34&amp;"|"&amp;ROW(A2),EventScheduler[唯一值（已计算）],0),2),"")</f>
        <v/>
      </c>
      <c r="J32" s="16" t="str">
        <f ca="1">IFERROR(INDEX(EventScheduler[],MATCH($H$34&amp;"|"&amp;ROW(A2),EventScheduler[唯一值（已计算）],0),3),"")</f>
        <v/>
      </c>
      <c r="L32" s="18"/>
      <c r="M32" s="30"/>
    </row>
    <row r="33" spans="5:13" ht="17.100000000000001" customHeight="1" x14ac:dyDescent="0.3">
      <c r="E33" s="15">
        <f>时间间隔!E32</f>
        <v>0.55208333333333359</v>
      </c>
      <c r="F33" t="str">
        <f ca="1">IFERROR(INDEX(EventScheduler[],MATCH(DATEVALUE(DateVal)&amp;每日计划[[#This Row],[时间]],LookUpDateAndTime,0),3),"")</f>
        <v/>
      </c>
      <c r="H33" s="37"/>
      <c r="I33" s="46" t="str">
        <f ca="1">IFERROR(INDEX(EventScheduler[],MATCH($H$34&amp;"|"&amp;ROW(A3),EventScheduler[唯一值（已计算）],0),2),"")</f>
        <v/>
      </c>
      <c r="J33" s="16" t="str">
        <f ca="1">IFERROR(INDEX(EventScheduler[],MATCH($H$34&amp;"|"&amp;ROW(A3),EventScheduler[唯一值（已计算）],0),3),"")</f>
        <v/>
      </c>
      <c r="M33" s="30"/>
    </row>
    <row r="34" spans="5:13" ht="17.100000000000001" customHeight="1" x14ac:dyDescent="0.3">
      <c r="E34" s="15">
        <f>时间间隔!E33</f>
        <v>0.56250000000000022</v>
      </c>
      <c r="F34" t="str">
        <f ca="1">IFERROR(INDEX(EventScheduler[],MATCH(DATEVALUE(DateVal)&amp;每日计划[[#This Row],[时间]],LookUpDateAndTime,0),3),"")</f>
        <v>给公司打电话</v>
      </c>
      <c r="H34" s="19">
        <f ca="1">IFERROR(DateVal+6,"")</f>
        <v>44742</v>
      </c>
      <c r="I34" s="46" t="str">
        <f ca="1">IFERROR(INDEX(EventScheduler[],MATCH($H$34&amp;"|"&amp;ROW(A4),EventScheduler[唯一值（已计算）],0),2),"")</f>
        <v/>
      </c>
      <c r="J34" s="16" t="str">
        <f ca="1">IFERROR(INDEX(EventScheduler[],MATCH($H$34&amp;"|"&amp;ROW(A4),EventScheduler[唯一值（已计算）],0),3),"")</f>
        <v/>
      </c>
      <c r="L34" s="17"/>
      <c r="M34" s="30"/>
    </row>
    <row r="35" spans="5:13" ht="17.100000000000001" customHeight="1" x14ac:dyDescent="0.3">
      <c r="E35" s="15">
        <f>时间间隔!E34</f>
        <v>0.57291666666666685</v>
      </c>
      <c r="F35" t="str">
        <f ca="1">IFERROR(INDEX(EventScheduler[],MATCH(DATEVALUE(DateVal)&amp;每日计划[[#This Row],[时间]],LookUpDateAndTime,0),3),"")</f>
        <v/>
      </c>
      <c r="H35" s="21"/>
      <c r="I35" s="47" t="str">
        <f ca="1">IFERROR(INDEX(EventScheduler[],MATCH($H$34&amp;"|"&amp;ROW(A5),EventScheduler[唯一值（已计算）],0),2),"")</f>
        <v/>
      </c>
      <c r="J35" s="22" t="str">
        <f ca="1">IFERROR(INDEX(EventScheduler[],MATCH($H$34&amp;"|"&amp;ROW(A5),EventScheduler[唯一值（已计算）],0),3),"")</f>
        <v/>
      </c>
      <c r="L35" s="18"/>
      <c r="M35" s="30"/>
    </row>
    <row r="36" spans="5:13" ht="17.100000000000001" customHeight="1" x14ac:dyDescent="0.3">
      <c r="E36" s="15">
        <f>时间间隔!E35</f>
        <v>0.58333333333333348</v>
      </c>
      <c r="F36" t="str">
        <f ca="1">IFERROR(INDEX(EventScheduler[],MATCH(DATEVALUE(DateVal)&amp;每日计划[[#This Row],[时间]],LookUpDateAndTime,0),3),"")</f>
        <v/>
      </c>
    </row>
    <row r="37" spans="5:13" ht="17.100000000000001" customHeight="1" x14ac:dyDescent="0.3">
      <c r="E37" s="15">
        <f>时间间隔!E36</f>
        <v>0.59375000000000011</v>
      </c>
      <c r="F37" t="str">
        <f ca="1">IFERROR(INDEX(EventScheduler[],MATCH(DATEVALUE(DateVal)&amp;每日计划[[#This Row],[时间]],LookUpDateAndTime,0),3),"")</f>
        <v/>
      </c>
    </row>
    <row r="38" spans="5:13" ht="17.100000000000001" customHeight="1" x14ac:dyDescent="0.3">
      <c r="E38" s="15">
        <f>时间间隔!E37</f>
        <v>0.60416666666666674</v>
      </c>
      <c r="F38" t="str">
        <f ca="1">IFERROR(INDEX(EventScheduler[],MATCH(DATEVALUE(DateVal)&amp;每日计划[[#This Row],[时间]],LookUpDateAndTime,0),3),"")</f>
        <v/>
      </c>
    </row>
    <row r="39" spans="5:13" ht="17.100000000000001" customHeight="1" x14ac:dyDescent="0.3">
      <c r="E39" s="15">
        <f>时间间隔!E38</f>
        <v>0.61458333333333337</v>
      </c>
      <c r="F39" t="str">
        <f ca="1">IFERROR(INDEX(EventScheduler[],MATCH(DATEVALUE(DateVal)&amp;每日计划[[#This Row],[时间]],LookUpDateAndTime,0),3),"")</f>
        <v/>
      </c>
    </row>
    <row r="40" spans="5:13" ht="17.100000000000001" customHeight="1" x14ac:dyDescent="0.3">
      <c r="E40" s="15">
        <f>时间间隔!E39</f>
        <v>0.625</v>
      </c>
      <c r="F40" t="str">
        <f ca="1">IFERROR(INDEX(EventScheduler[],MATCH(DATEVALUE(DateVal)&amp;每日计划[[#This Row],[时间]],LookUpDateAndTime,0),3),"")</f>
        <v>休息时间</v>
      </c>
    </row>
    <row r="41" spans="5:13" ht="17.100000000000001" customHeight="1" x14ac:dyDescent="0.3">
      <c r="E41" s="15">
        <f>时间间隔!E40</f>
        <v>0.63541666666666663</v>
      </c>
      <c r="F41" t="str">
        <f ca="1">IFERROR(INDEX(EventScheduler[],MATCH(DATEVALUE(DateVal)&amp;每日计划[[#This Row],[时间]],LookUpDateAndTime,0),3),"")</f>
        <v/>
      </c>
    </row>
    <row r="42" spans="5:13" ht="17.100000000000001" customHeight="1" x14ac:dyDescent="0.3">
      <c r="E42" s="15">
        <f>时间间隔!E41</f>
        <v>0.64583333333333326</v>
      </c>
      <c r="F42" t="str">
        <f ca="1">IFERROR(INDEX(EventScheduler[],MATCH(DATEVALUE(DateVal)&amp;每日计划[[#This Row],[时间]],LookUpDateAndTime,0),3),"")</f>
        <v/>
      </c>
    </row>
    <row r="43" spans="5:13" ht="17.100000000000001" customHeight="1" x14ac:dyDescent="0.3">
      <c r="E43" s="15">
        <f>时间间隔!E42</f>
        <v>0.65624999999999989</v>
      </c>
      <c r="F43" t="str">
        <f ca="1">IFERROR(INDEX(EventScheduler[],MATCH(DATEVALUE(DateVal)&amp;每日计划[[#This Row],[时间]],LookUpDateAndTime,0),3),"")</f>
        <v/>
      </c>
    </row>
    <row r="44" spans="5:13" ht="17.100000000000001" customHeight="1" x14ac:dyDescent="0.3">
      <c r="E44" s="15">
        <f>时间间隔!E43</f>
        <v>0.66666666666666652</v>
      </c>
      <c r="F44" t="str">
        <f ca="1">IFERROR(INDEX(EventScheduler[],MATCH(DATEVALUE(DateVal)&amp;每日计划[[#This Row],[时间]],LookUpDateAndTime,0),3),"")</f>
        <v/>
      </c>
    </row>
    <row r="45" spans="5:13" ht="17.100000000000001" customHeight="1" x14ac:dyDescent="0.3">
      <c r="E45" s="15">
        <f>时间间隔!E44</f>
        <v>0.67708333333333315</v>
      </c>
      <c r="F45" t="str">
        <f ca="1">IFERROR(INDEX(EventScheduler[],MATCH(DATEVALUE(DateVal)&amp;每日计划[[#This Row],[时间]],LookUpDateAndTime,0),3),"")</f>
        <v/>
      </c>
    </row>
    <row r="46" spans="5:13" ht="17.100000000000001" customHeight="1" x14ac:dyDescent="0.3">
      <c r="E46" s="15">
        <f>时间间隔!E45</f>
        <v>0.68749999999999978</v>
      </c>
      <c r="F46" t="str">
        <f ca="1">IFERROR(INDEX(EventScheduler[],MATCH(DATEVALUE(DateVal)&amp;每日计划[[#This Row],[时间]],LookUpDateAndTime,0),3),"")</f>
        <v/>
      </c>
    </row>
    <row r="47" spans="5:13" ht="17.100000000000001" customHeight="1" x14ac:dyDescent="0.3">
      <c r="E47" s="15">
        <f>时间间隔!E46</f>
        <v>0.69791666666666641</v>
      </c>
      <c r="F47" t="str">
        <f ca="1">IFERROR(INDEX(EventScheduler[],MATCH(DATEVALUE(DateVal)&amp;每日计划[[#This Row],[时间]],LookUpDateAndTime,0),3),"")</f>
        <v/>
      </c>
    </row>
    <row r="48" spans="5:13" ht="17.100000000000001" customHeight="1" x14ac:dyDescent="0.3">
      <c r="E48" s="15">
        <f>时间间隔!E47</f>
        <v>0.70833333333333304</v>
      </c>
      <c r="F48" t="str">
        <f ca="1">IFERROR(INDEX(EventScheduler[],MATCH(DATEVALUE(DateVal)&amp;每日计划[[#This Row],[时间]],LookUpDateAndTime,0),3),"")</f>
        <v>回家</v>
      </c>
    </row>
    <row r="49" spans="5:6" ht="17.100000000000001" customHeight="1" x14ac:dyDescent="0.3">
      <c r="E49" s="15">
        <f>时间间隔!E48</f>
        <v>0.71874999999999967</v>
      </c>
      <c r="F49" t="str">
        <f ca="1">IFERROR(INDEX(EventScheduler[],MATCH(DATEVALUE(DateVal)&amp;每日计划[[#This Row],[时间]],LookUpDateAndTime,0),3),"")</f>
        <v/>
      </c>
    </row>
    <row r="50" spans="5:6" ht="17.100000000000001" customHeight="1" x14ac:dyDescent="0.3">
      <c r="E50" s="15">
        <f>时间间隔!E49</f>
        <v>0.7291666666666663</v>
      </c>
      <c r="F50" t="str">
        <f ca="1">IFERROR(INDEX(EventScheduler[],MATCH(DATEVALUE(DateVal)&amp;每日计划[[#This Row],[时间]],LookUpDateAndTime,0),3),"")</f>
        <v/>
      </c>
    </row>
    <row r="51" spans="5:6" ht="17.100000000000001" customHeight="1" x14ac:dyDescent="0.3">
      <c r="E51" s="15">
        <f>时间间隔!E50</f>
        <v>0.73958333333333293</v>
      </c>
      <c r="F51" t="str">
        <f ca="1">IFERROR(INDEX(EventScheduler[],MATCH(DATEVALUE(DateVal)&amp;每日计划[[#This Row],[时间]],LookUpDateAndTime,0),3),"")</f>
        <v/>
      </c>
    </row>
    <row r="52" spans="5:6" ht="17.100000000000001" customHeight="1" x14ac:dyDescent="0.3">
      <c r="E52" s="15">
        <f>时间间隔!E51</f>
        <v>0.74999999999999956</v>
      </c>
      <c r="F52" t="str">
        <f ca="1">IFERROR(INDEX(EventScheduler[],MATCH(DATEVALUE(DateVal)&amp;每日计划[[#This Row],[时间]],LookUpDateAndTime,0),3),"")</f>
        <v>足球训练</v>
      </c>
    </row>
    <row r="53" spans="5:6" ht="17.100000000000001" customHeight="1" x14ac:dyDescent="0.3">
      <c r="E53" s="15">
        <f>时间间隔!E52</f>
        <v>0.76041666666666619</v>
      </c>
      <c r="F53" t="str">
        <f ca="1">IFERROR(INDEX(EventScheduler[],MATCH(DATEVALUE(DateVal)&amp;每日计划[[#This Row],[时间]],LookUpDateAndTime,0),3),"")</f>
        <v/>
      </c>
    </row>
    <row r="54" spans="5:6" ht="17.100000000000001" customHeight="1" x14ac:dyDescent="0.3">
      <c r="E54" s="15">
        <f>时间间隔!E53</f>
        <v>0.77083333333333282</v>
      </c>
      <c r="F54" t="str">
        <f ca="1">IFERROR(INDEX(EventScheduler[],MATCH(DATEVALUE(DateVal)&amp;每日计划[[#This Row],[时间]],LookUpDateAndTime,0),3),"")</f>
        <v/>
      </c>
    </row>
    <row r="55" spans="5:6" ht="17.100000000000001" customHeight="1" x14ac:dyDescent="0.3">
      <c r="E55" s="15">
        <f>时间间隔!E54</f>
        <v>0.78124999999999944</v>
      </c>
      <c r="F55" t="str">
        <f ca="1">IFERROR(INDEX(EventScheduler[],MATCH(DATEVALUE(DateVal)&amp;每日计划[[#This Row],[时间]],LookUpDateAndTime,0),3),"")</f>
        <v/>
      </c>
    </row>
    <row r="56" spans="5:6" ht="17.100000000000001" customHeight="1" x14ac:dyDescent="0.3">
      <c r="E56" s="15">
        <f>时间间隔!E55</f>
        <v>0.79166666666666607</v>
      </c>
      <c r="F56" t="str">
        <f ca="1">IFERROR(INDEX(EventScheduler[],MATCH(DATEVALUE(DateVal)&amp;每日计划[[#This Row],[时间]],LookUpDateAndTime,0),3),"")</f>
        <v/>
      </c>
    </row>
    <row r="57" spans="5:6" ht="17.100000000000001" customHeight="1" x14ac:dyDescent="0.3">
      <c r="E57" s="15">
        <f>时间间隔!E56</f>
        <v>0.8020833333333327</v>
      </c>
      <c r="F57" t="str">
        <f ca="1">IFERROR(INDEX(EventScheduler[],MATCH(DATEVALUE(DateVal)&amp;每日计划[[#This Row],[时间]],LookUpDateAndTime,0),3),"")</f>
        <v/>
      </c>
    </row>
    <row r="58" spans="5:6" ht="17.100000000000001" customHeight="1" x14ac:dyDescent="0.3">
      <c r="E58" s="15">
        <f>时间间隔!E57</f>
        <v>0.81249999999999933</v>
      </c>
      <c r="F58" t="str">
        <f ca="1">IFERROR(INDEX(EventScheduler[],MATCH(DATEVALUE(DateVal)&amp;每日计划[[#This Row],[时间]],LookUpDateAndTime,0),3),"")</f>
        <v/>
      </c>
    </row>
    <row r="59" spans="5:6" ht="17.100000000000001" customHeight="1" x14ac:dyDescent="0.3">
      <c r="E59" s="15">
        <f>时间间隔!E58</f>
        <v>0.82291666666666596</v>
      </c>
      <c r="F59" t="str">
        <f ca="1">IFERROR(INDEX(EventScheduler[],MATCH(DATEVALUE(DateVal)&amp;每日计划[[#This Row],[时间]],LookUpDateAndTime,0),3),"")</f>
        <v/>
      </c>
    </row>
    <row r="60" spans="5:6" ht="17.100000000000001" customHeight="1" x14ac:dyDescent="0.3">
      <c r="E60" s="15">
        <f>时间间隔!E59</f>
        <v>0.83333333333333259</v>
      </c>
      <c r="F60" t="str">
        <f ca="1">IFERROR(INDEX(EventScheduler[],MATCH(DATEVALUE(DateVal)&amp;每日计划[[#This Row],[时间]],LookUpDateAndTime,0),3),"")</f>
        <v/>
      </c>
    </row>
    <row r="61" spans="5:6" ht="17.100000000000001" customHeight="1" x14ac:dyDescent="0.3">
      <c r="E61" s="15">
        <f>时间间隔!E60</f>
        <v>0.84374999999999922</v>
      </c>
      <c r="F61" t="str">
        <f ca="1">IFERROR(INDEX(EventScheduler[],MATCH(DATEVALUE(DateVal)&amp;每日计划[[#This Row],[时间]],LookUpDateAndTime,0),3),"")</f>
        <v/>
      </c>
    </row>
    <row r="62" spans="5:6" ht="17.100000000000001" customHeight="1" x14ac:dyDescent="0.3">
      <c r="E62" s="15">
        <f>时间间隔!E61</f>
        <v>0.85416666666666585</v>
      </c>
      <c r="F62" t="str">
        <f ca="1">IFERROR(INDEX(EventScheduler[],MATCH(DATEVALUE(DateVal)&amp;每日计划[[#This Row],[时间]],LookUpDateAndTime,0),3),"")</f>
        <v/>
      </c>
    </row>
    <row r="63" spans="5:6" ht="17.100000000000001" customHeight="1" x14ac:dyDescent="0.3">
      <c r="E63" s="15">
        <f>时间间隔!E62</f>
        <v>0.86458333333333248</v>
      </c>
      <c r="F63" t="str">
        <f ca="1">IFERROR(INDEX(EventScheduler[],MATCH(DATEVALUE(DateVal)&amp;每日计划[[#This Row],[时间]],LookUpDateAndTime,0),3),"")</f>
        <v/>
      </c>
    </row>
    <row r="64" spans="5:6" ht="17.100000000000001" customHeight="1" x14ac:dyDescent="0.3">
      <c r="E64" s="15">
        <f>时间间隔!E63</f>
        <v>0.87499999999999911</v>
      </c>
      <c r="F64" t="str">
        <f ca="1">IFERROR(INDEX(EventScheduler[],MATCH(DATEVALUE(DateVal)&amp;每日计划[[#This Row],[时间]],LookUpDateAndTime,0),3),"")</f>
        <v/>
      </c>
    </row>
    <row r="65" spans="5:6" ht="17.100000000000001" customHeight="1" x14ac:dyDescent="0.3">
      <c r="E65" s="15" t="str">
        <f>时间间隔!E64</f>
        <v/>
      </c>
      <c r="F65" t="str">
        <f ca="1">IFERROR(INDEX(EventScheduler[],MATCH(DATEVALUE(DateVal)&amp;每日计划[[#This Row],[时间]],LookUpDateAndTime,0),3),"")</f>
        <v/>
      </c>
    </row>
    <row r="66" spans="5:6" ht="17.100000000000001" customHeight="1" x14ac:dyDescent="0.3">
      <c r="E66" s="15" t="str">
        <f>时间间隔!E65</f>
        <v/>
      </c>
      <c r="F66" t="str">
        <f ca="1">IFERROR(INDEX(EventScheduler[],MATCH(DATEVALUE(DateVal)&amp;每日计划[[#This Row],[时间]],LookUpDateAndTime,0),3),"")</f>
        <v/>
      </c>
    </row>
    <row r="67" spans="5:6" ht="17.100000000000001" customHeight="1" x14ac:dyDescent="0.3">
      <c r="E67" s="15" t="str">
        <f>时间间隔!E66</f>
        <v/>
      </c>
      <c r="F67" t="str">
        <f ca="1">IFERROR(INDEX(EventScheduler[],MATCH(DATEVALUE(DateVal)&amp;每日计划[[#This Row],[时间]],LookUpDateAndTime,0),3),"")</f>
        <v/>
      </c>
    </row>
    <row r="68" spans="5:6" ht="17.100000000000001" customHeight="1" x14ac:dyDescent="0.3">
      <c r="E68" s="15" t="str">
        <f>时间间隔!E67</f>
        <v/>
      </c>
      <c r="F68" t="str">
        <f ca="1">IFERROR(INDEX(EventScheduler[],MATCH(DATEVALUE(DateVal)&amp;每日计划[[#This Row],[时间]],LookUpDateAndTime,0),3),"")</f>
        <v/>
      </c>
    </row>
    <row r="69" spans="5:6" ht="17.100000000000001" customHeight="1" x14ac:dyDescent="0.3">
      <c r="E69" s="15" t="str">
        <f>时间间隔!E68</f>
        <v/>
      </c>
      <c r="F69" t="str">
        <f ca="1">IFERROR(INDEX(EventScheduler[],MATCH(DATEVALUE(DateVal)&amp;每日计划[[#This Row],[时间]],LookUpDateAndTime,0),3),"")</f>
        <v/>
      </c>
    </row>
    <row r="70" spans="5:6" ht="17.100000000000001" customHeight="1" x14ac:dyDescent="0.3">
      <c r="E70" s="15" t="str">
        <f>时间间隔!E69</f>
        <v/>
      </c>
      <c r="F70" t="str">
        <f ca="1">IFERROR(INDEX(EventScheduler[],MATCH(DATEVALUE(DateVal)&amp;每日计划[[#This Row],[时间]],LookUpDateAndTime,0),3),"")</f>
        <v/>
      </c>
    </row>
    <row r="71" spans="5:6" ht="17.100000000000001" customHeight="1" x14ac:dyDescent="0.3">
      <c r="E71" s="15" t="str">
        <f>时间间隔!E70</f>
        <v/>
      </c>
      <c r="F71" t="str">
        <f ca="1">IFERROR(INDEX(EventScheduler[],MATCH(DATEVALUE(DateVal)&amp;每日计划[[#This Row],[时间]],LookUpDateAndTime,0),3),"")</f>
        <v/>
      </c>
    </row>
    <row r="72" spans="5:6" ht="17.100000000000001" customHeight="1" x14ac:dyDescent="0.3">
      <c r="E72" s="15" t="str">
        <f>时间间隔!E71</f>
        <v/>
      </c>
      <c r="F72" t="str">
        <f ca="1">IFERROR(INDEX(EventScheduler[],MATCH(DATEVALUE(DateVal)&amp;每日计划[[#This Row],[时间]],LookUpDateAndTime,0),3),"")</f>
        <v/>
      </c>
    </row>
    <row r="73" spans="5:6" ht="17.100000000000001" customHeight="1" x14ac:dyDescent="0.3">
      <c r="E73" s="15" t="str">
        <f>时间间隔!E72</f>
        <v/>
      </c>
      <c r="F73" t="str">
        <f ca="1">IFERROR(INDEX(EventScheduler[],MATCH(DATEVALUE(DateVal)&amp;每日计划[[#This Row],[时间]],LookUpDateAndTime,0),3),"")</f>
        <v/>
      </c>
    </row>
    <row r="74" spans="5:6" ht="17.100000000000001" customHeight="1" x14ac:dyDescent="0.3">
      <c r="E74" s="15" t="str">
        <f>时间间隔!E73</f>
        <v/>
      </c>
      <c r="F74" t="str">
        <f ca="1">IFERROR(INDEX(EventScheduler[],MATCH(DATEVALUE(DateVal)&amp;每日计划[[#This Row],[时间]],LookUpDateAndTime,0),3),"")</f>
        <v/>
      </c>
    </row>
    <row r="75" spans="5:6" ht="17.100000000000001" customHeight="1" x14ac:dyDescent="0.3">
      <c r="E75" s="15" t="str">
        <f>时间间隔!E74</f>
        <v/>
      </c>
      <c r="F75" t="str">
        <f ca="1">IFERROR(INDEX(EventScheduler[],MATCH(DATEVALUE(DateVal)&amp;每日计划[[#This Row],[时间]],LookUpDateAndTime,0),3),"")</f>
        <v/>
      </c>
    </row>
    <row r="76" spans="5:6" ht="17.100000000000001" customHeight="1" x14ac:dyDescent="0.3">
      <c r="E76" s="15" t="str">
        <f>时间间隔!E75</f>
        <v/>
      </c>
      <c r="F76" t="str">
        <f ca="1">IFERROR(INDEX(EventScheduler[],MATCH(DATEVALUE(DateVal)&amp;每日计划[[#This Row],[时间]],LookUpDateAndTime,0),3),"")</f>
        <v/>
      </c>
    </row>
  </sheetData>
  <mergeCells count="24">
    <mergeCell ref="B26:C26"/>
    <mergeCell ref="H32:H33"/>
    <mergeCell ref="B2:C6"/>
    <mergeCell ref="M24:M26"/>
    <mergeCell ref="M27:M29"/>
    <mergeCell ref="M30:M32"/>
    <mergeCell ref="B11:C11"/>
    <mergeCell ref="B19:C19"/>
    <mergeCell ref="H27:H28"/>
    <mergeCell ref="M12:M14"/>
    <mergeCell ref="M33:M35"/>
    <mergeCell ref="M9:M11"/>
    <mergeCell ref="M15:M17"/>
    <mergeCell ref="M21:M23"/>
    <mergeCell ref="H22:H23"/>
    <mergeCell ref="H4:H5"/>
    <mergeCell ref="M18:M20"/>
    <mergeCell ref="B25:C25"/>
    <mergeCell ref="B1:C1"/>
    <mergeCell ref="B7:C9"/>
    <mergeCell ref="M3:M5"/>
    <mergeCell ref="M6:M8"/>
    <mergeCell ref="H10:H11"/>
    <mergeCell ref="H16:H17"/>
  </mergeCells>
  <phoneticPr fontId="6" type="noConversion"/>
  <conditionalFormatting sqref="E4:F76">
    <cfRule type="expression" dxfId="21" priority="1">
      <formula>$E4&gt;结束时间</formula>
    </cfRule>
    <cfRule type="expression" dxfId="20" priority="2">
      <formula>$E4=结束时间</formula>
    </cfRule>
    <cfRule type="expression" dxfId="19" priority="3">
      <formula>LOWER(TRIM($F4))=ScheduleHighlight</formula>
    </cfRule>
  </conditionalFormatting>
  <dataValidations count="23">
    <dataValidation allowBlank="1" showInputMessage="1" showErrorMessage="1" prompt="在此单元格中输入年份" sqref="C13" xr:uid="{00000000-0002-0000-0000-000000000000}"/>
    <dataValidation type="list" errorStyle="warning" allowBlank="1" showInputMessage="1" showErrorMessage="1" error="从列表条目中选择一个月份。选择“取消”，再按 Alt+向下键从下拉列表中进行选择" prompt="从下拉列表中选择月份。按 ALT+向下键，按 Enter 选择一个月份" sqref="C15" xr:uid="{00000000-0002-0000-0000-000001000000}">
      <formula1>"1, 2, 3, 4, 5, 6, 7, 8, 9, 10, 11, 12"</formula1>
    </dataValidation>
    <dataValidation type="whole" errorStyle="warning" allowBlank="1" showInputMessage="1" showErrorMessage="1" error="输入介于 1 到 31 之间的日期值" prompt="在此单元格中输入一个日期" sqref="C17" xr:uid="{00000000-0002-0000-0000-000002000000}">
      <formula1>1</formula1>
      <formula2>31</formula2>
    </dataValidation>
    <dataValidation allowBlank="1" showInputMessage="1" showErrorMessage="1" prompt="在此单元格中自动确定日期。根据 Event Scheduler 工作表，在此列中自动填充事件。未指定日期时，日期默认为今天" sqref="F2" xr:uid="{00000000-0002-0000-0000-000003000000}"/>
    <dataValidation allowBlank="1" showInputMessage="1" showErrorMessage="1" prompt="在此列中输入备注或待办事项列表" sqref="M2" xr:uid="{00000000-0002-0000-0000-000004000000}"/>
    <dataValidation allowBlank="1" showInputMessage="1" showErrorMessage="1" prompt="根据 C17 单元格中输入的日期自动更新日期。如果单元格 C17 为空白，将默认设置为今天的日期。" sqref="B2:C6" xr:uid="{00000000-0002-0000-0000-000005000000}"/>
    <dataValidation allowBlank="1" showInputMessage="1" showErrorMessage="1" prompt="根据单元格 C13 至 C17 中输入的日期，自动确定日期" sqref="B7:C9" xr:uid="{00000000-0002-0000-0000-000006000000}"/>
    <dataValidation allowBlank="1" showInputMessage="1" showErrorMessage="1" prompt="“时间间隔”工作表的导航链接（用于编辑时间）" sqref="B21" xr:uid="{00000000-0002-0000-0000-000007000000}"/>
    <dataValidation allowBlank="1" showInputMessage="1" showErrorMessage="1" prompt="Event Scheduler 工作表的导航链接（用于添加事件）" sqref="B23" xr:uid="{00000000-0002-0000-0000-000008000000}"/>
    <dataValidation allowBlank="1" showInputMessage="1" showErrorMessage="1" prompt="在此工作表中查看每天和每周的日程安排并添加备注。在 Event Scheduler 工作表中添加任意日期的事件。在“时间间隔”工作表中修改日程安排时间和间隔" sqref="A1" xr:uid="{00000000-0002-0000-0000-000009000000}"/>
    <dataValidation allowBlank="1" showInputMessage="1" showErrorMessage="1" prompt="在日程安排中输入要突出显示的活动或项目" sqref="B26:C26" xr:uid="{00000000-0002-0000-0000-00000A000000}"/>
    <dataValidation allowBlank="1" showInputMessage="1" showErrorMessage="1" prompt="根据“时间间隔”工作表中的时间表定义自动更新时间表。时钟图像位于此单元格中" sqref="E2" xr:uid="{00000000-0002-0000-0000-00000B000000}"/>
    <dataValidation allowBlank="1" showInputMessage="1" showErrorMessage="1" prompt="Event Scheduler 中自动更新的时间位于列 I 中" sqref="I2" xr:uid="{00000000-0002-0000-0000-00000C000000}"/>
    <dataValidation allowBlank="1" showInputMessage="1" showErrorMessage="1" prompt="自动更新的周视图，其中日期和星期位于列 H 中，事件时间和详细信息位于列 I 和 J 中，如下所示。照相机图像和周视图的和标题位于此单元格中" sqref="H2" xr:uid="{00000000-0002-0000-0000-00000D000000}"/>
    <dataValidation allowBlank="1" showInputMessage="1" showErrorMessage="1" prompt="Event Scheduler 中自动更新的事件详细信息位于列 J 中" sqref="J2" xr:uid="{00000000-0002-0000-0000-00000E000000}"/>
    <dataValidation allowBlank="1" showInputMessage="1" showErrorMessage="1" prompt="如下所示，在单元格 C13 中输入年份、在单元格 C15 中输入月份并在单元格 C17 中输入日期" sqref="B11:C11" xr:uid="{00000000-0002-0000-0000-00000F000000}"/>
    <dataValidation allowBlank="1" showInputMessage="1" showErrorMessage="1" prompt="通过选择下面的单元格修改时间间隔并添加事件。 " sqref="B19:C19" xr:uid="{00000000-0002-0000-0000-000010000000}"/>
    <dataValidation allowBlank="1" showInputMessage="1" showErrorMessage="1" prompt="在下面的日程安排中输入要突出显示的活动或项目。" sqref="B25" xr:uid="{00000000-0002-0000-0000-000011000000}"/>
    <dataValidation allowBlank="1" showInputMessage="1" showErrorMessage="1" prompt="工作表的标题位于此单元格中。若要查看每日计划，请在单元格 C13 至 C17 中输入日期。在单元格 B23 中导航到 Event Scheduler。在单元格 B21 中导航到修改时间和间隔" sqref="B1" xr:uid="{00000000-0002-0000-0000-000012000000}"/>
    <dataValidation allowBlank="1" showInputMessage="1" showErrorMessage="1" prompt="用于勾选已完成任务的复选框位于此列。备注/待办事项列表中的每个项目都在第二行中有一个复选框。例如，M3 至 M5 中的备注在 L4 中有一个复选框" sqref="L2" xr:uid="{00000000-0002-0000-0000-000013000000}"/>
    <dataValidation allowBlank="1" showInputMessage="1" showErrorMessage="1" prompt="在右侧单元格中设置年份" sqref="B13" xr:uid="{00000000-0002-0000-0000-000014000000}"/>
    <dataValidation allowBlank="1" showInputMessage="1" showErrorMessage="1" prompt="在右侧单元格中选择月份" sqref="B15" xr:uid="{00000000-0002-0000-0000-000015000000}"/>
    <dataValidation allowBlank="1" showInputMessage="1" showErrorMessage="1" prompt="在右侧单元格中设置日期" sqref="B17" xr:uid="{00000000-0002-0000-0000-000016000000}"/>
  </dataValidations>
  <hyperlinks>
    <hyperlink ref="B21" location="'时间间隔'!A1" tooltip="选择以编辑时间间隔" display="Select to edit time intervals" xr:uid="{00000000-0004-0000-0000-000000000000}"/>
    <hyperlink ref="B23" location="'Event Scheduler'!A1" tooltip="选择以添加新事件" display="Select to add a new event" xr:uid="{00000000-0004-0000-0000-000001000000}"/>
  </hyperlinks>
  <printOptions horizontalCentered="1"/>
  <pageMargins left="0.25" right="0.25" top="0.75" bottom="0.75" header="0.3" footer="0.3"/>
  <pageSetup paperSize="9" scale="41" orientation="landscape" r:id="rId1"/>
  <headerFooter differentFirst="1">
    <oddFooter>Page &amp;P of &amp;N</oddFooter>
  </headerFooter>
  <ignoredErrors>
    <ignoredError sqref="I9:J9 I15 I21 I26 I31 I3:J3 I35" unlockedFormula="1"/>
  </ignoredErrors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B1:H15"/>
  <sheetViews>
    <sheetView showGridLines="0" zoomScaleNormal="100" workbookViewId="0"/>
  </sheetViews>
  <sheetFormatPr defaultRowHeight="17.100000000000001" customHeight="1" x14ac:dyDescent="0.3"/>
  <cols>
    <col min="1" max="1" width="2.109375" customWidth="1"/>
    <col min="2" max="3" width="15.6640625" customWidth="1"/>
    <col min="4" max="4" width="2.77734375" customWidth="1"/>
    <col min="5" max="5" width="23.6640625" customWidth="1"/>
    <col min="6" max="6" width="20.109375" customWidth="1"/>
    <col min="7" max="7" width="50.109375" customWidth="1"/>
    <col min="8" max="8" width="21.77734375" hidden="1" customWidth="1"/>
    <col min="9" max="9" width="2.77734375" customWidth="1"/>
    <col min="10" max="10" width="7.109375" customWidth="1"/>
  </cols>
  <sheetData>
    <row r="1" spans="2:8" ht="39.950000000000003" customHeight="1" x14ac:dyDescent="0.3">
      <c r="B1" s="44" t="s">
        <v>16</v>
      </c>
      <c r="C1" s="44"/>
      <c r="E1" s="2"/>
      <c r="F1" s="3"/>
    </row>
    <row r="2" spans="2:8" ht="30" customHeight="1" x14ac:dyDescent="0.3">
      <c r="B2" s="43">
        <f ca="1">DAY(DateVal)</f>
        <v>24</v>
      </c>
      <c r="C2" s="43"/>
      <c r="E2" s="8" t="s">
        <v>18</v>
      </c>
      <c r="F2" s="8" t="s">
        <v>10</v>
      </c>
      <c r="G2" s="8" t="s">
        <v>11</v>
      </c>
      <c r="H2" s="1" t="s">
        <v>29</v>
      </c>
    </row>
    <row r="3" spans="2:8" ht="17.100000000000001" customHeight="1" x14ac:dyDescent="0.3">
      <c r="B3" s="43"/>
      <c r="C3" s="43"/>
      <c r="E3" s="5">
        <f ca="1">TODAY()</f>
        <v>44736</v>
      </c>
      <c r="F3" s="4">
        <v>0.25</v>
      </c>
      <c r="G3" s="6" t="s">
        <v>19</v>
      </c>
      <c r="H3" t="str">
        <f ca="1">EventScheduler[[#This Row],[日期]]&amp;"|"&amp;COUNTIF($E$3:E3,E3)</f>
        <v>44736|1</v>
      </c>
    </row>
    <row r="4" spans="2:8" ht="17.100000000000001" customHeight="1" x14ac:dyDescent="0.3">
      <c r="B4" s="43"/>
      <c r="C4" s="43"/>
      <c r="E4" s="5">
        <f t="shared" ref="E4:E13" ca="1" si="0">TODAY()</f>
        <v>44736</v>
      </c>
      <c r="F4" s="4">
        <v>0.27083333333333331</v>
      </c>
      <c r="G4" s="6" t="s">
        <v>20</v>
      </c>
      <c r="H4" t="str">
        <f ca="1">EventScheduler[[#This Row],[日期]]&amp;"|"&amp;COUNTIF($E$3:E4,E4)</f>
        <v>44736|2</v>
      </c>
    </row>
    <row r="5" spans="2:8" ht="17.100000000000001" customHeight="1" x14ac:dyDescent="0.3">
      <c r="B5" s="43"/>
      <c r="C5" s="43"/>
      <c r="E5" s="5">
        <f t="shared" ca="1" si="0"/>
        <v>44736</v>
      </c>
      <c r="F5" s="4">
        <v>0.3125</v>
      </c>
      <c r="G5" s="6" t="s">
        <v>21</v>
      </c>
      <c r="H5" t="str">
        <f ca="1">EventScheduler[[#This Row],[日期]]&amp;"|"&amp;COUNTIF($E$3:E5,E5)</f>
        <v>44736|3</v>
      </c>
    </row>
    <row r="6" spans="2:8" ht="17.100000000000001" customHeight="1" x14ac:dyDescent="0.3">
      <c r="B6" s="42" t="str">
        <f ca="1">TEXT(DateVal,"aaaa")</f>
        <v>星期五</v>
      </c>
      <c r="C6" s="42"/>
      <c r="E6" s="5">
        <f t="shared" ca="1" si="0"/>
        <v>44736</v>
      </c>
      <c r="F6" s="4">
        <v>0.33333333333333298</v>
      </c>
      <c r="G6" s="6" t="s">
        <v>22</v>
      </c>
      <c r="H6" t="str">
        <f ca="1">EventScheduler[[#This Row],[日期]]&amp;"|"&amp;COUNTIF($E$3:E6,E6)</f>
        <v>44736|4</v>
      </c>
    </row>
    <row r="7" spans="2:8" ht="17.100000000000001" customHeight="1" x14ac:dyDescent="0.3">
      <c r="B7" s="42"/>
      <c r="C7" s="42"/>
      <c r="E7" s="5">
        <f t="shared" ca="1" si="0"/>
        <v>44736</v>
      </c>
      <c r="F7" s="4">
        <v>0.41666666666666669</v>
      </c>
      <c r="G7" s="6" t="s">
        <v>9</v>
      </c>
      <c r="H7" t="str">
        <f ca="1">EventScheduler[[#This Row],[日期]]&amp;"|"&amp;COUNTIF($E$3:E7,E7)</f>
        <v>44736|5</v>
      </c>
    </row>
    <row r="8" spans="2:8" ht="17.100000000000001" customHeight="1" thickBot="1" x14ac:dyDescent="0.35">
      <c r="B8" s="41" t="str">
        <f ca="1">DateVal</f>
        <v>2022年6月24日</v>
      </c>
      <c r="C8" s="41"/>
      <c r="E8" s="5">
        <f t="shared" ca="1" si="0"/>
        <v>44736</v>
      </c>
      <c r="F8" s="4">
        <v>0.5</v>
      </c>
      <c r="G8" s="6" t="s">
        <v>23</v>
      </c>
      <c r="H8" t="str">
        <f ca="1">EventScheduler[[#This Row],[日期]]&amp;"|"&amp;COUNTIF($E$3:E8,E8)</f>
        <v>44736|6</v>
      </c>
    </row>
    <row r="9" spans="2:8" ht="17.100000000000001" customHeight="1" thickTop="1" x14ac:dyDescent="0.3">
      <c r="B9" s="7"/>
      <c r="C9" s="7"/>
      <c r="E9" s="5">
        <f t="shared" ca="1" si="0"/>
        <v>44736</v>
      </c>
      <c r="F9" s="4">
        <v>0.54166666666666596</v>
      </c>
      <c r="G9" s="6" t="s">
        <v>24</v>
      </c>
      <c r="H9" t="str">
        <f ca="1">EventScheduler[[#This Row],[日期]]&amp;"|"&amp;COUNTIF($E$3:E9,E9)</f>
        <v>44736|7</v>
      </c>
    </row>
    <row r="10" spans="2:8" ht="17.100000000000001" customHeight="1" x14ac:dyDescent="0.3">
      <c r="B10" s="7" t="s">
        <v>6</v>
      </c>
      <c r="C10" s="7"/>
      <c r="E10" s="5">
        <f t="shared" ca="1" si="0"/>
        <v>44736</v>
      </c>
      <c r="F10" s="4">
        <v>0.5625</v>
      </c>
      <c r="G10" s="6" t="s">
        <v>25</v>
      </c>
      <c r="H10" t="str">
        <f ca="1">EventScheduler[[#This Row],[日期]]&amp;"|"&amp;COUNTIF($E$3:E10,E10)</f>
        <v>44736|8</v>
      </c>
    </row>
    <row r="11" spans="2:8" ht="17.100000000000001" customHeight="1" x14ac:dyDescent="0.3">
      <c r="B11" s="7"/>
      <c r="C11" s="7"/>
      <c r="E11" s="5">
        <f t="shared" ca="1" si="0"/>
        <v>44736</v>
      </c>
      <c r="F11" s="4">
        <v>0.625</v>
      </c>
      <c r="G11" s="6" t="s">
        <v>9</v>
      </c>
      <c r="H11" t="str">
        <f ca="1">EventScheduler[[#This Row],[日期]]&amp;"|"&amp;COUNTIF($E$3:E11,E11)</f>
        <v>44736|9</v>
      </c>
    </row>
    <row r="12" spans="2:8" ht="17.100000000000001" customHeight="1" x14ac:dyDescent="0.3">
      <c r="B12" s="7" t="s">
        <v>17</v>
      </c>
      <c r="C12" s="7"/>
      <c r="E12" s="5">
        <f t="shared" ca="1" si="0"/>
        <v>44736</v>
      </c>
      <c r="F12" s="4">
        <v>0.70833333333333304</v>
      </c>
      <c r="G12" s="6" t="s">
        <v>26</v>
      </c>
      <c r="H12" t="str">
        <f ca="1">EventScheduler[[#This Row],[日期]]&amp;"|"&amp;COUNTIF($E$3:E12,E12)</f>
        <v>44736|10</v>
      </c>
    </row>
    <row r="13" spans="2:8" ht="17.100000000000001" customHeight="1" x14ac:dyDescent="0.3">
      <c r="B13" s="7"/>
      <c r="C13" s="7"/>
      <c r="E13" s="5">
        <f t="shared" ca="1" si="0"/>
        <v>44736</v>
      </c>
      <c r="F13" s="4">
        <v>0.75</v>
      </c>
      <c r="G13" s="6" t="s">
        <v>27</v>
      </c>
      <c r="H13" t="str">
        <f ca="1">EventScheduler[[#This Row],[日期]]&amp;"|"&amp;COUNTIF($E$3:E13,E13)</f>
        <v>44736|11</v>
      </c>
    </row>
    <row r="14" spans="2:8" ht="17.100000000000001" customHeight="1" x14ac:dyDescent="0.3">
      <c r="E14" s="5">
        <f ca="1">TODAY()+1</f>
        <v>44737</v>
      </c>
      <c r="F14" s="4">
        <v>0.27083333333333331</v>
      </c>
      <c r="G14" s="6" t="s">
        <v>28</v>
      </c>
      <c r="H14" t="str">
        <f ca="1">EventScheduler[[#This Row],[日期]]&amp;"|"&amp;COUNTIF($E$3:E15,E14)</f>
        <v>44737|2</v>
      </c>
    </row>
    <row r="15" spans="2:8" ht="17.100000000000001" customHeight="1" x14ac:dyDescent="0.3">
      <c r="E15" s="5">
        <f ca="1">TODAY()+1</f>
        <v>44737</v>
      </c>
      <c r="F15" s="4">
        <v>0.3125</v>
      </c>
      <c r="G15" s="6" t="s">
        <v>21</v>
      </c>
      <c r="H15" t="str">
        <f ca="1">EventScheduler[[#This Row],[日期]]&amp;"|"&amp;COUNTIF($E$3:E15,E15)</f>
        <v>44737|2</v>
      </c>
    </row>
  </sheetData>
  <mergeCells count="4">
    <mergeCell ref="B8:C8"/>
    <mergeCell ref="B6:C7"/>
    <mergeCell ref="B2:C5"/>
    <mergeCell ref="B1:C1"/>
  </mergeCells>
  <phoneticPr fontId="6" type="noConversion"/>
  <dataValidations count="10">
    <dataValidation type="list" allowBlank="1" showInputMessage="1" showErrorMessage="1" error="为此 Event Scheduler 选择有效的时间。选择“取消”，按 Alt+向下键，然后按 Enter 从列表中进行选取" sqref="F3:F15" xr:uid="{00000000-0002-0000-0100-000000000000}">
      <formula1>TimesList</formula1>
    </dataValidation>
    <dataValidation allowBlank="1" showInputMessage="1" showErrorMessage="1" prompt="在此列中输入事件日期" sqref="E2" xr:uid="{00000000-0002-0000-0100-000001000000}"/>
    <dataValidation allowBlank="1" showInputMessage="1" showErrorMessage="1" prompt="在此列中输入事件时间。按 Alt+向下键打开下拉列表，然后按 Enter 选择时间" sqref="F2" xr:uid="{00000000-0002-0000-0100-000002000000}"/>
    <dataValidation allowBlank="1" showInputMessage="1" showErrorMessage="1" prompt="在此列中输入事件描述" sqref="G2" xr:uid="{00000000-0002-0000-0100-000003000000}"/>
    <dataValidation allowBlank="1" showInputMessage="1" showErrorMessage="1" prompt="将事件添加到计划程序表。F 列中的时间在“时间间隔”工作表中定义。" sqref="A1" xr:uid="{00000000-0002-0000-0100-000004000000}"/>
    <dataValidation allowBlank="1" showInputMessage="1" showErrorMessage="1" prompt="“时间间隔”工作表的导航链接" sqref="B10" xr:uid="{00000000-0002-0000-0100-000005000000}"/>
    <dataValidation allowBlank="1" showInputMessage="1" showErrorMessage="1" prompt="“每日计划”工作表的导航链接" sqref="B12" xr:uid="{00000000-0002-0000-0100-000006000000}"/>
    <dataValidation allowBlank="1" showInputMessage="1" showErrorMessage="1" prompt="在 Event Scheduler 表中输入事件的日期、时间和描述。“时间间隔”和“每日计划”工作表的导航链接位于单元格 B10 和 B12 中" sqref="B1" xr:uid="{00000000-0002-0000-0100-000007000000}"/>
    <dataValidation allowBlank="1" showInputMessage="1" showErrorMessage="1" prompt="按每日计划中定义的内容自动更新日期" sqref="B2 B8" xr:uid="{00000000-0002-0000-0100-000008000000}"/>
    <dataValidation allowBlank="1" showInputMessage="1" showErrorMessage="1" prompt="根据每日计划中定义的日期自动确定日期" sqref="B6" xr:uid="{00000000-0002-0000-0100-000009000000}"/>
  </dataValidations>
  <hyperlinks>
    <hyperlink ref="B10" location="'时间间隔'!A1" tooltip="选择以编辑时间间隔" display="Select to edit time intervals" xr:uid="{00000000-0004-0000-0100-000000000000}"/>
    <hyperlink ref="B12" location="'每日计划'!A1" tooltip="选择以查看每日计划" display="Select to view Daily Schedule" xr:uid="{00000000-0004-0000-0100-000001000000}"/>
  </hyperlinks>
  <printOptions horizontalCentered="1"/>
  <pageMargins left="0.7" right="0.7" top="0.75" bottom="0.75" header="0.3" footer="0.3"/>
  <pageSetup paperSize="9" scale="58" fitToHeight="0" orientation="portrait" r:id="rId1"/>
  <headerFooter differentFirst="1">
    <oddFooter>Page &amp;P of &amp;N</oddFooter>
  </headerFooter>
  <ignoredErrors>
    <ignoredError sqref="H14" calculatedColumn="1"/>
  </ignoredErrors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 fitToPage="1"/>
  </sheetPr>
  <dimension ref="B1:E75"/>
  <sheetViews>
    <sheetView showGridLines="0" zoomScaleNormal="100" workbookViewId="0"/>
  </sheetViews>
  <sheetFormatPr defaultRowHeight="18.75" customHeight="1" x14ac:dyDescent="0.3"/>
  <cols>
    <col min="1" max="1" width="2.109375" customWidth="1"/>
    <col min="2" max="3" width="16.77734375" customWidth="1"/>
    <col min="4" max="4" width="2.77734375" customWidth="1"/>
    <col min="5" max="5" width="16.44140625" customWidth="1"/>
  </cols>
  <sheetData>
    <row r="1" spans="2:5" ht="39.950000000000003" customHeight="1" x14ac:dyDescent="0.3">
      <c r="B1" s="33" t="s">
        <v>30</v>
      </c>
      <c r="C1" s="33"/>
    </row>
    <row r="2" spans="2:5" ht="27.95" customHeight="1" x14ac:dyDescent="0.3">
      <c r="B2" s="40" t="s">
        <v>31</v>
      </c>
      <c r="C2" s="40"/>
      <c r="E2" s="8" t="s">
        <v>10</v>
      </c>
    </row>
    <row r="3" spans="2:5" ht="18.75" customHeight="1" x14ac:dyDescent="0.3">
      <c r="E3" s="15">
        <f>开始时间</f>
        <v>0.25</v>
      </c>
    </row>
    <row r="4" spans="2:5" ht="18.75" customHeight="1" x14ac:dyDescent="0.3">
      <c r="B4" s="23" t="s">
        <v>34</v>
      </c>
      <c r="C4" s="28">
        <v>0.25</v>
      </c>
      <c r="E4" s="29">
        <f t="shared" ref="E4:E35" si="0">IFERROR(IF($E3+增量&gt;结束时间,"",$E3+增量),"")</f>
        <v>0.26041666666666669</v>
      </c>
    </row>
    <row r="5" spans="2:5" ht="18.75" customHeight="1" x14ac:dyDescent="0.3">
      <c r="E5" s="29">
        <f t="shared" si="0"/>
        <v>0.27083333333333337</v>
      </c>
    </row>
    <row r="6" spans="2:5" ht="18.75" customHeight="1" x14ac:dyDescent="0.3">
      <c r="B6" s="23" t="s">
        <v>32</v>
      </c>
      <c r="C6" s="28" t="s">
        <v>33</v>
      </c>
      <c r="E6" s="29">
        <f>IFERROR(IF($E5+增量&gt;结束时间,"",$E5+增量),"")</f>
        <v>0.28125000000000006</v>
      </c>
    </row>
    <row r="7" spans="2:5" ht="18.75" customHeight="1" x14ac:dyDescent="0.3">
      <c r="E7" s="29">
        <f t="shared" si="0"/>
        <v>0.29166666666666674</v>
      </c>
    </row>
    <row r="8" spans="2:5" ht="18.75" customHeight="1" x14ac:dyDescent="0.3">
      <c r="B8" s="23" t="s">
        <v>35</v>
      </c>
      <c r="C8" s="28">
        <v>0.875</v>
      </c>
      <c r="E8" s="29">
        <f t="shared" si="0"/>
        <v>0.30208333333333343</v>
      </c>
    </row>
    <row r="9" spans="2:5" ht="18.75" customHeight="1" x14ac:dyDescent="0.3">
      <c r="E9" s="29">
        <f t="shared" si="0"/>
        <v>0.31250000000000011</v>
      </c>
    </row>
    <row r="10" spans="2:5" ht="18.75" customHeight="1" x14ac:dyDescent="0.3">
      <c r="B10" s="40" t="s">
        <v>1</v>
      </c>
      <c r="C10" s="40"/>
      <c r="E10" s="29">
        <f t="shared" si="0"/>
        <v>0.3229166666666668</v>
      </c>
    </row>
    <row r="11" spans="2:5" ht="18.75" customHeight="1" x14ac:dyDescent="0.3">
      <c r="E11" s="29">
        <f t="shared" si="0"/>
        <v>0.33333333333333348</v>
      </c>
    </row>
    <row r="12" spans="2:5" ht="18.75" customHeight="1" x14ac:dyDescent="0.3">
      <c r="B12" s="26" t="s">
        <v>17</v>
      </c>
      <c r="E12" s="29">
        <f t="shared" si="0"/>
        <v>0.34375000000000017</v>
      </c>
    </row>
    <row r="13" spans="2:5" ht="18.75" customHeight="1" x14ac:dyDescent="0.3">
      <c r="E13" s="29">
        <f t="shared" si="0"/>
        <v>0.35416666666666685</v>
      </c>
    </row>
    <row r="14" spans="2:5" ht="18.75" customHeight="1" x14ac:dyDescent="0.3">
      <c r="B14" s="26" t="s">
        <v>7</v>
      </c>
      <c r="E14" s="29">
        <f t="shared" si="0"/>
        <v>0.36458333333333354</v>
      </c>
    </row>
    <row r="15" spans="2:5" ht="18.75" customHeight="1" x14ac:dyDescent="0.3">
      <c r="E15" s="29">
        <f t="shared" si="0"/>
        <v>0.37500000000000022</v>
      </c>
    </row>
    <row r="16" spans="2:5" ht="18.75" customHeight="1" x14ac:dyDescent="0.3">
      <c r="E16" s="29">
        <f t="shared" si="0"/>
        <v>0.38541666666666691</v>
      </c>
    </row>
    <row r="17" spans="5:5" ht="18.75" customHeight="1" x14ac:dyDescent="0.3">
      <c r="E17" s="29">
        <f t="shared" si="0"/>
        <v>0.39583333333333359</v>
      </c>
    </row>
    <row r="18" spans="5:5" ht="18.75" customHeight="1" x14ac:dyDescent="0.3">
      <c r="E18" s="29">
        <f t="shared" si="0"/>
        <v>0.40625000000000028</v>
      </c>
    </row>
    <row r="19" spans="5:5" ht="18.75" customHeight="1" x14ac:dyDescent="0.3">
      <c r="E19" s="29">
        <f t="shared" si="0"/>
        <v>0.41666666666666696</v>
      </c>
    </row>
    <row r="20" spans="5:5" ht="18.75" customHeight="1" x14ac:dyDescent="0.3">
      <c r="E20" s="29">
        <f t="shared" si="0"/>
        <v>0.42708333333333365</v>
      </c>
    </row>
    <row r="21" spans="5:5" ht="18.75" customHeight="1" x14ac:dyDescent="0.3">
      <c r="E21" s="29">
        <f t="shared" si="0"/>
        <v>0.43750000000000033</v>
      </c>
    </row>
    <row r="22" spans="5:5" ht="18.75" customHeight="1" x14ac:dyDescent="0.3">
      <c r="E22" s="29">
        <f t="shared" si="0"/>
        <v>0.44791666666666702</v>
      </c>
    </row>
    <row r="23" spans="5:5" ht="18.75" customHeight="1" x14ac:dyDescent="0.3">
      <c r="E23" s="29">
        <f t="shared" si="0"/>
        <v>0.4583333333333337</v>
      </c>
    </row>
    <row r="24" spans="5:5" ht="18.75" customHeight="1" x14ac:dyDescent="0.3">
      <c r="E24" s="29">
        <f t="shared" si="0"/>
        <v>0.46875000000000039</v>
      </c>
    </row>
    <row r="25" spans="5:5" ht="18.75" customHeight="1" x14ac:dyDescent="0.3">
      <c r="E25" s="29">
        <f t="shared" si="0"/>
        <v>0.47916666666666707</v>
      </c>
    </row>
    <row r="26" spans="5:5" ht="18.75" customHeight="1" x14ac:dyDescent="0.3">
      <c r="E26" s="29">
        <f t="shared" si="0"/>
        <v>0.48958333333333376</v>
      </c>
    </row>
    <row r="27" spans="5:5" ht="18.75" customHeight="1" x14ac:dyDescent="0.3">
      <c r="E27" s="29">
        <f t="shared" si="0"/>
        <v>0.50000000000000044</v>
      </c>
    </row>
    <row r="28" spans="5:5" ht="18.75" customHeight="1" x14ac:dyDescent="0.3">
      <c r="E28" s="29">
        <f t="shared" si="0"/>
        <v>0.51041666666666707</v>
      </c>
    </row>
    <row r="29" spans="5:5" ht="18.75" customHeight="1" x14ac:dyDescent="0.3">
      <c r="E29" s="29">
        <f t="shared" si="0"/>
        <v>0.5208333333333337</v>
      </c>
    </row>
    <row r="30" spans="5:5" ht="18.75" customHeight="1" x14ac:dyDescent="0.3">
      <c r="E30" s="29">
        <f t="shared" si="0"/>
        <v>0.53125000000000033</v>
      </c>
    </row>
    <row r="31" spans="5:5" ht="18.75" customHeight="1" x14ac:dyDescent="0.3">
      <c r="E31" s="29">
        <f t="shared" si="0"/>
        <v>0.54166666666666696</v>
      </c>
    </row>
    <row r="32" spans="5:5" ht="18.75" customHeight="1" x14ac:dyDescent="0.3">
      <c r="E32" s="29">
        <f t="shared" si="0"/>
        <v>0.55208333333333359</v>
      </c>
    </row>
    <row r="33" spans="5:5" ht="18.75" customHeight="1" x14ac:dyDescent="0.3">
      <c r="E33" s="29">
        <f t="shared" si="0"/>
        <v>0.56250000000000022</v>
      </c>
    </row>
    <row r="34" spans="5:5" ht="18.75" customHeight="1" x14ac:dyDescent="0.3">
      <c r="E34" s="29">
        <f t="shared" si="0"/>
        <v>0.57291666666666685</v>
      </c>
    </row>
    <row r="35" spans="5:5" ht="18.75" customHeight="1" x14ac:dyDescent="0.3">
      <c r="E35" s="29">
        <f t="shared" si="0"/>
        <v>0.58333333333333348</v>
      </c>
    </row>
    <row r="36" spans="5:5" ht="18.75" customHeight="1" x14ac:dyDescent="0.3">
      <c r="E36" s="29">
        <f t="shared" ref="E36:E67" si="1">IFERROR(IF($E35+增量&gt;结束时间,"",$E35+增量),"")</f>
        <v>0.59375000000000011</v>
      </c>
    </row>
    <row r="37" spans="5:5" ht="18.75" customHeight="1" x14ac:dyDescent="0.3">
      <c r="E37" s="29">
        <f t="shared" si="1"/>
        <v>0.60416666666666674</v>
      </c>
    </row>
    <row r="38" spans="5:5" ht="18.75" customHeight="1" x14ac:dyDescent="0.3">
      <c r="E38" s="29">
        <f t="shared" si="1"/>
        <v>0.61458333333333337</v>
      </c>
    </row>
    <row r="39" spans="5:5" ht="18.75" customHeight="1" x14ac:dyDescent="0.3">
      <c r="E39" s="29">
        <f t="shared" si="1"/>
        <v>0.625</v>
      </c>
    </row>
    <row r="40" spans="5:5" ht="18.75" customHeight="1" x14ac:dyDescent="0.3">
      <c r="E40" s="29">
        <f t="shared" si="1"/>
        <v>0.63541666666666663</v>
      </c>
    </row>
    <row r="41" spans="5:5" ht="18.75" customHeight="1" x14ac:dyDescent="0.3">
      <c r="E41" s="29">
        <f t="shared" si="1"/>
        <v>0.64583333333333326</v>
      </c>
    </row>
    <row r="42" spans="5:5" ht="18.75" customHeight="1" x14ac:dyDescent="0.3">
      <c r="E42" s="29">
        <f t="shared" si="1"/>
        <v>0.65624999999999989</v>
      </c>
    </row>
    <row r="43" spans="5:5" ht="18.75" customHeight="1" x14ac:dyDescent="0.3">
      <c r="E43" s="29">
        <f t="shared" si="1"/>
        <v>0.66666666666666652</v>
      </c>
    </row>
    <row r="44" spans="5:5" ht="18.75" customHeight="1" x14ac:dyDescent="0.3">
      <c r="E44" s="29">
        <f t="shared" si="1"/>
        <v>0.67708333333333315</v>
      </c>
    </row>
    <row r="45" spans="5:5" ht="18.75" customHeight="1" x14ac:dyDescent="0.3">
      <c r="E45" s="29">
        <f t="shared" si="1"/>
        <v>0.68749999999999978</v>
      </c>
    </row>
    <row r="46" spans="5:5" ht="18.75" customHeight="1" x14ac:dyDescent="0.3">
      <c r="E46" s="29">
        <f t="shared" si="1"/>
        <v>0.69791666666666641</v>
      </c>
    </row>
    <row r="47" spans="5:5" ht="18.75" customHeight="1" x14ac:dyDescent="0.3">
      <c r="E47" s="29">
        <f t="shared" si="1"/>
        <v>0.70833333333333304</v>
      </c>
    </row>
    <row r="48" spans="5:5" ht="18.75" customHeight="1" x14ac:dyDescent="0.3">
      <c r="E48" s="29">
        <f t="shared" si="1"/>
        <v>0.71874999999999967</v>
      </c>
    </row>
    <row r="49" spans="5:5" ht="18.75" customHeight="1" x14ac:dyDescent="0.3">
      <c r="E49" s="29">
        <f t="shared" si="1"/>
        <v>0.7291666666666663</v>
      </c>
    </row>
    <row r="50" spans="5:5" ht="18.75" customHeight="1" x14ac:dyDescent="0.3">
      <c r="E50" s="29">
        <f t="shared" si="1"/>
        <v>0.73958333333333293</v>
      </c>
    </row>
    <row r="51" spans="5:5" ht="18.75" customHeight="1" x14ac:dyDescent="0.3">
      <c r="E51" s="29">
        <f t="shared" si="1"/>
        <v>0.74999999999999956</v>
      </c>
    </row>
    <row r="52" spans="5:5" ht="18.75" customHeight="1" x14ac:dyDescent="0.3">
      <c r="E52" s="29">
        <f t="shared" si="1"/>
        <v>0.76041666666666619</v>
      </c>
    </row>
    <row r="53" spans="5:5" ht="18.75" customHeight="1" x14ac:dyDescent="0.3">
      <c r="E53" s="29">
        <f t="shared" si="1"/>
        <v>0.77083333333333282</v>
      </c>
    </row>
    <row r="54" spans="5:5" ht="18.75" customHeight="1" x14ac:dyDescent="0.3">
      <c r="E54" s="29">
        <f t="shared" si="1"/>
        <v>0.78124999999999944</v>
      </c>
    </row>
    <row r="55" spans="5:5" ht="18.75" customHeight="1" x14ac:dyDescent="0.3">
      <c r="E55" s="29">
        <f t="shared" si="1"/>
        <v>0.79166666666666607</v>
      </c>
    </row>
    <row r="56" spans="5:5" ht="18.75" customHeight="1" x14ac:dyDescent="0.3">
      <c r="E56" s="29">
        <f t="shared" si="1"/>
        <v>0.8020833333333327</v>
      </c>
    </row>
    <row r="57" spans="5:5" ht="18.75" customHeight="1" x14ac:dyDescent="0.3">
      <c r="E57" s="29">
        <f t="shared" si="1"/>
        <v>0.81249999999999933</v>
      </c>
    </row>
    <row r="58" spans="5:5" ht="18.75" customHeight="1" x14ac:dyDescent="0.3">
      <c r="E58" s="29">
        <f t="shared" si="1"/>
        <v>0.82291666666666596</v>
      </c>
    </row>
    <row r="59" spans="5:5" ht="18.75" customHeight="1" x14ac:dyDescent="0.3">
      <c r="E59" s="29">
        <f t="shared" si="1"/>
        <v>0.83333333333333259</v>
      </c>
    </row>
    <row r="60" spans="5:5" ht="18.75" customHeight="1" x14ac:dyDescent="0.3">
      <c r="E60" s="29">
        <f t="shared" si="1"/>
        <v>0.84374999999999922</v>
      </c>
    </row>
    <row r="61" spans="5:5" ht="18.75" customHeight="1" x14ac:dyDescent="0.3">
      <c r="E61" s="29">
        <f t="shared" si="1"/>
        <v>0.85416666666666585</v>
      </c>
    </row>
    <row r="62" spans="5:5" ht="18.75" customHeight="1" x14ac:dyDescent="0.3">
      <c r="E62" s="29">
        <f t="shared" si="1"/>
        <v>0.86458333333333248</v>
      </c>
    </row>
    <row r="63" spans="5:5" ht="18.75" customHeight="1" x14ac:dyDescent="0.3">
      <c r="E63" s="29">
        <f t="shared" si="1"/>
        <v>0.87499999999999911</v>
      </c>
    </row>
    <row r="64" spans="5:5" ht="18.75" customHeight="1" x14ac:dyDescent="0.3">
      <c r="E64" s="29" t="str">
        <f t="shared" si="1"/>
        <v/>
      </c>
    </row>
    <row r="65" spans="5:5" ht="18.75" customHeight="1" x14ac:dyDescent="0.3">
      <c r="E65" s="29" t="str">
        <f t="shared" si="1"/>
        <v/>
      </c>
    </row>
    <row r="66" spans="5:5" ht="18.75" customHeight="1" x14ac:dyDescent="0.3">
      <c r="E66" s="29" t="str">
        <f t="shared" si="1"/>
        <v/>
      </c>
    </row>
    <row r="67" spans="5:5" ht="18.75" customHeight="1" x14ac:dyDescent="0.3">
      <c r="E67" s="29" t="str">
        <f t="shared" si="1"/>
        <v/>
      </c>
    </row>
    <row r="68" spans="5:5" ht="18.75" customHeight="1" x14ac:dyDescent="0.3">
      <c r="E68" s="29" t="str">
        <f t="shared" ref="E68:E75" si="2">IFERROR(IF($E67+增量&gt;结束时间,"",$E67+增量),"")</f>
        <v/>
      </c>
    </row>
    <row r="69" spans="5:5" ht="18.75" customHeight="1" x14ac:dyDescent="0.3">
      <c r="E69" s="29" t="str">
        <f t="shared" si="2"/>
        <v/>
      </c>
    </row>
    <row r="70" spans="5:5" ht="18.75" customHeight="1" x14ac:dyDescent="0.3">
      <c r="E70" s="29" t="str">
        <f t="shared" si="2"/>
        <v/>
      </c>
    </row>
    <row r="71" spans="5:5" ht="18.75" customHeight="1" x14ac:dyDescent="0.3">
      <c r="E71" s="29" t="str">
        <f t="shared" si="2"/>
        <v/>
      </c>
    </row>
    <row r="72" spans="5:5" ht="18.75" customHeight="1" x14ac:dyDescent="0.3">
      <c r="E72" s="29" t="str">
        <f t="shared" si="2"/>
        <v/>
      </c>
    </row>
    <row r="73" spans="5:5" ht="18.75" customHeight="1" x14ac:dyDescent="0.3">
      <c r="E73" s="29" t="str">
        <f t="shared" si="2"/>
        <v/>
      </c>
    </row>
    <row r="74" spans="5:5" ht="18.75" customHeight="1" x14ac:dyDescent="0.3">
      <c r="E74" s="29" t="str">
        <f t="shared" si="2"/>
        <v/>
      </c>
    </row>
    <row r="75" spans="5:5" ht="18.75" customHeight="1" x14ac:dyDescent="0.3">
      <c r="E75" s="29" t="str">
        <f t="shared" si="2"/>
        <v/>
      </c>
    </row>
  </sheetData>
  <mergeCells count="3">
    <mergeCell ref="B2:C2"/>
    <mergeCell ref="B10:C10"/>
    <mergeCell ref="B1:C1"/>
  </mergeCells>
  <phoneticPr fontId="6" type="noConversion"/>
  <conditionalFormatting sqref="E3:E75">
    <cfRule type="expression" dxfId="5" priority="1">
      <formula>$E3&gt;结束时间</formula>
    </cfRule>
    <cfRule type="expression" dxfId="4" priority="2">
      <formula>$E3=结束时间</formula>
    </cfRule>
  </conditionalFormatting>
  <dataValidations count="14">
    <dataValidation allowBlank="1" showInputMessage="1" showErrorMessage="1" prompt="在此工作表中定义时间间隔。列 E 中的时间将更新“每日计划”工作表中的日程安排列 E 和 Event Scheduler 工作表中列 F 中的时间选项" sqref="A1" xr:uid="{00000000-0002-0000-0200-000000000000}"/>
    <dataValidation allowBlank="1" showInputMessage="1" showErrorMessage="1" prompt="在此单元格中输入开始时间" sqref="C4" xr:uid="{00000000-0002-0000-0200-000001000000}"/>
    <dataValidation type="list" errorStyle="warning" allowBlank="1" showInputMessage="1" showErrorMessage="1" error="Select  interval from the list in this cell. Select CANCEL, then press ALT+DOWN ARROW followed by ENTER to make a selection" prompt="从列表中选择时间间隔。按 Alt+向下键以打开下拉列表，然后按 Enter 选择时间间隔。" sqref="C6" xr:uid="{00000000-0002-0000-0200-000002000000}">
      <formula1>"15 分钟, 30 分钟, 45 分钟, 60 分钟"</formula1>
    </dataValidation>
    <dataValidation errorStyle="warning" allowBlank="1" showInputMessage="1" showErrorMessage="1" prompt="在此单元格中输入日程安排的结束时间" sqref="C8" xr:uid="{00000000-0002-0000-0200-000003000000}"/>
    <dataValidation allowBlank="1" showInputMessage="1" showErrorMessage="1" prompt="若要配置日程安排，请更新开始时间、设置时间间隔增量和结束时间。E 列中的时间表将自动更新" sqref="B2 C2" xr:uid="{00000000-0002-0000-0200-000004000000}"/>
    <dataValidation allowBlank="1" showInputMessage="1" showErrorMessage="1" prompt="通过修改此工作表中的时间表，更新每日计划工作表上的日程安排。在 C4 中输入开始时间、在 C6 中输入时间间隔，然后在 C8 中输入结束时间" sqref="B1" xr:uid="{00000000-0002-0000-0200-000005000000}"/>
    <dataValidation allowBlank="1" showInputMessage="1" showErrorMessage="1" prompt="时间表将根据在此工作表 C4 至 C8 单元格中输入的开始时间、时间间隔以及结束时间自动更新。" sqref="E2" xr:uid="{00000000-0002-0000-0200-000006000000}"/>
    <dataValidation allowBlank="1" showInputMessage="1" showErrorMessage="1" prompt="在右侧单元格中设置开始时间" sqref="B4" xr:uid="{00000000-0002-0000-0200-000007000000}"/>
    <dataValidation allowBlank="1" showInputMessage="1" showErrorMessage="1" prompt="在右侧单元格中设置时间间隔" sqref="B6" xr:uid="{00000000-0002-0000-0200-000008000000}"/>
    <dataValidation allowBlank="1" showInputMessage="1" showErrorMessage="1" prompt="在右侧单元格中设置结束时间" sqref="B8" xr:uid="{00000000-0002-0000-0200-000009000000}"/>
    <dataValidation allowBlank="1" showInputMessage="1" showErrorMessage="1" prompt="通过选择下面的单元格查看每日计划和添加事件。" sqref="B10:C10" xr:uid="{00000000-0002-0000-0200-00000A000000}"/>
    <dataValidation allowBlank="1" showInputMessage="1" showErrorMessage="1" prompt="Event Scheduler 工作表的导航链接（用于添加事件）" sqref="B14" xr:uid="{00000000-0002-0000-0200-00000B000000}"/>
    <dataValidation allowBlank="1" showInputMessage="1" showErrorMessage="1" prompt="“每日计划”的导航链接" sqref="B12" xr:uid="{00000000-0002-0000-0200-00000C000000}"/>
    <dataValidation allowBlank="1" showErrorMessage="1" sqref="C3" xr:uid="{37A2AA15-E2A3-4120-A753-7CE8E4E981B4}"/>
  </dataValidations>
  <hyperlinks>
    <hyperlink ref="B12" location="'每日计划'!A1" tooltip="选择以查看每日计划" display="Select to View Daily Schedule" xr:uid="{00000000-0004-0000-0200-000000000000}"/>
    <hyperlink ref="B14" location="'Event Scheduler'!A1" tooltip="选择以添加新事件" display="Select to add a new event" xr:uid="{00000000-0004-0000-0200-000001000000}"/>
  </hyperlinks>
  <printOptions horizontalCentered="1"/>
  <pageMargins left="0.7" right="0.7" top="0.75" bottom="0.75" header="0.3" footer="0.3"/>
  <pageSetup paperSize="9" scale="54" orientation="portrait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3B6F51A6-2A0B-4A19-ADAB-F19286E03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4746A071-F2F6-44F3-8DF3-AE550BE92C41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6073B13A-3754-45DE-8063-DBE88D20DC5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TM02780252</ap:Template>
  <ap:ScaleCrop>false</ap:ScaleCrop>
  <ap:HeadingPairs>
    <vt:vector baseType="variant" size="4">
      <vt:variant>
        <vt:lpstr>工作表</vt:lpstr>
      </vt:variant>
      <vt:variant>
        <vt:i4>3</vt:i4>
      </vt:variant>
      <vt:variant>
        <vt:lpstr>命名范围</vt:lpstr>
      </vt:variant>
      <vt:variant>
        <vt:i4>11</vt:i4>
      </vt:variant>
    </vt:vector>
  </ap:HeadingPairs>
  <ap:TitlesOfParts>
    <vt:vector baseType="lpstr" size="14">
      <vt:lpstr>每日计划</vt:lpstr>
      <vt:lpstr>Event Scheduler</vt:lpstr>
      <vt:lpstr>时间间隔</vt:lpstr>
      <vt:lpstr>ColumnTitle2</vt:lpstr>
      <vt:lpstr>ColumnTitle3</vt:lpstr>
      <vt:lpstr>DayVal</vt:lpstr>
      <vt:lpstr>MinuteText</vt:lpstr>
      <vt:lpstr>MonthName</vt:lpstr>
      <vt:lpstr>ScheduleHighlight</vt:lpstr>
      <vt:lpstr>TimesList</vt:lpstr>
      <vt:lpstr>Title1</vt:lpstr>
      <vt:lpstr>结束时间</vt:lpstr>
      <vt:lpstr>开始时间</vt:lpstr>
      <vt:lpstr>年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2021-12-13T07:35:21Z</dcterms:created>
  <dcterms:modified xsi:type="dcterms:W3CDTF">2022-06-24T02:25:51Z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