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30"/>
  <workbookPr autoCompressPictures="0"/>
  <mc:AlternateContent xmlns:mc="http://schemas.openxmlformats.org/markup-compatibility/2006">
    <mc:Choice Requires="x15">
      <x15ac:absPath xmlns:x15ac="http://schemas.microsoft.com/office/spreadsheetml/2010/11/ac" url="\\10.20.1.30\Phases6\PubMed\Accounts\Microsoft\OfficeUA_FY14_Template\O16_template\20180507_Accessible_Templates_B10\04_PreDTP_Done\zh-CN\"/>
    </mc:Choice>
  </mc:AlternateContent>
  <xr:revisionPtr revIDLastSave="0" documentId="12_ncr:500000_{F6459D08-1F15-4757-A221-DB2E3138A55D}" xr6:coauthVersionLast="32" xr6:coauthVersionMax="32" xr10:uidLastSave="{00000000-0000-0000-0000-000000000000}"/>
  <bookViews>
    <workbookView xWindow="0" yWindow="0" windowWidth="28350" windowHeight="12060" xr2:uid="{00000000-000D-0000-FFFF-FFFF00000000}"/>
  </bookViews>
  <sheets>
    <sheet name="支票登记表" sheetId="4" r:id="rId1"/>
  </sheets>
  <definedNames>
    <definedName name="标题1">类别[#All]</definedName>
    <definedName name="初始余额">IF(ROW()-ROW(支票登记表[[#Headers],[余额]])=1,IF(AND(ISBLANK(支票登记表[[#This Row],[取款]]),ISBLANK(支票登记表[[#This Row],[存款]])),"",支票登记表[存款]-支票登记表[取款]))</definedName>
    <definedName name="交易记录" localSheetId="0">支票登记表[#All]</definedName>
    <definedName name="类别查找" localSheetId="0">类别[类别]</definedName>
    <definedName name="类别汇总">IF(类别[[#This Row],[类别]]="存款",支票登记表[[#Totals],[存款]],(SUMIF(支票登记表[类别],"=" &amp;类别[[#This Row],[类别]],支票登记表[取款])))</definedName>
    <definedName name="列标题1">支票登记表[#All]</definedName>
    <definedName name="余额">IFERROR(支票登记表[[#This Row],[存款]]+支票登记表!$K1048576-支票登记表[[#This Row],[取款]],支票登记表!$K1048576)</definedName>
  </definedNames>
  <calcPr calcId="162913"/>
</workbook>
</file>

<file path=xl/calcChain.xml><?xml version="1.0" encoding="utf-8"?>
<calcChain xmlns="http://schemas.openxmlformats.org/spreadsheetml/2006/main">
  <c r="K16" i="4" l="1"/>
  <c r="I16" i="4" l="1"/>
  <c r="J16" i="4"/>
  <c r="C15" i="4"/>
  <c r="C16" i="4"/>
  <c r="C17" i="4"/>
  <c r="C18" i="4"/>
  <c r="C19" i="4"/>
  <c r="C20" i="4"/>
  <c r="C21" i="4"/>
  <c r="C22" i="4"/>
  <c r="K6" i="4"/>
  <c r="K7" i="4"/>
  <c r="K8" i="4" s="1"/>
  <c r="K9" i="4" s="1"/>
  <c r="K10" i="4" s="1"/>
  <c r="K11" i="4" s="1"/>
  <c r="K12" i="4" s="1"/>
  <c r="K13" i="4" s="1"/>
  <c r="K14" i="4" s="1"/>
  <c r="K15" i="4" s="1"/>
  <c r="F14" i="4" l="1"/>
  <c r="F13" i="4"/>
  <c r="F12" i="4"/>
  <c r="F11" i="4"/>
  <c r="F10" i="4"/>
  <c r="F9" i="4"/>
  <c r="F8" i="4"/>
  <c r="F7" i="4"/>
  <c r="F6" i="4"/>
  <c r="F15" i="4"/>
  <c r="B3" i="4" l="1"/>
</calcChain>
</file>

<file path=xl/sharedStrings.xml><?xml version="1.0" encoding="utf-8"?>
<sst xmlns="http://schemas.openxmlformats.org/spreadsheetml/2006/main" count="43" uniqueCount="29">
  <si>
    <t>支票登记表</t>
  </si>
  <si>
    <t>在此单元格中输入银行帐号</t>
  </si>
  <si>
    <t>汇总</t>
  </si>
  <si>
    <t>类别</t>
  </si>
  <si>
    <t>存款</t>
  </si>
  <si>
    <t>信用卡</t>
  </si>
  <si>
    <t>投资</t>
  </si>
  <si>
    <t>日用杂货</t>
  </si>
  <si>
    <t>公共事业</t>
  </si>
  <si>
    <t>保险</t>
  </si>
  <si>
    <t>抵押贷款</t>
  </si>
  <si>
    <t>其他</t>
  </si>
  <si>
    <t>总计</t>
  </si>
  <si>
    <t>支票编号</t>
  </si>
  <si>
    <t>借记</t>
  </si>
  <si>
    <t>ATM</t>
  </si>
  <si>
    <t>日期</t>
  </si>
  <si>
    <t>说明</t>
  </si>
  <si>
    <t>期初余额</t>
  </si>
  <si>
    <t>杂货店</t>
  </si>
  <si>
    <t>家庭抵押贷款</t>
  </si>
  <si>
    <t>咖啡店</t>
  </si>
  <si>
    <t>燃气和电力公司</t>
  </si>
  <si>
    <t>现金</t>
  </si>
  <si>
    <t>工资</t>
  </si>
  <si>
    <t>共同基金投资</t>
  </si>
  <si>
    <t>取款</t>
  </si>
  <si>
    <t>余额</t>
  </si>
  <si>
    <t>The Phone Company</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</si>
</sst>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0.00;&quot;¥&quot;\-#,##0.00"/>
    <numFmt numFmtId="176" formatCode="_(* #,##0_);_(* \(#,##0\);_(* &quot;-&quot;_);_(@_)"/>
    <numFmt numFmtId="177" formatCode="_(* #,##0.00_);_(* \(#,##0.00\);_(* &quot;-&quot;??_);_(@_)"/>
    <numFmt numFmtId="178" formatCode="&quot;$&quot;#,##0.00;[Red]&quot;$&quot;#,##0.00"/>
    <numFmt numFmtId="179" formatCode="&quot;¥&quot;#,##0.00;[Red]&quot;¥&quot;#,##0.00"/>
  </numFmts>
  <fonts count="11" x14ac:knownFonts="1">
    <font>
      <sz val="11"/>
      <color theme="1"/>
      <name val="Microsoft YaHei UI"/>
      <family val="2"/>
      <charset val="134"/>
    </font>
    <font>
      <b/>
      <sz val="10"/>
      <color theme="4" tint="-0.499984740745262"/>
      <name val="宋体"/>
      <family val="2"/>
      <scheme val="minor"/>
    </font>
    <font>
      <sz val="11"/>
      <color theme="1"/>
      <name val="宋体"/>
      <family val="2"/>
      <scheme val="minor"/>
    </font>
    <font>
      <sz val="9"/>
      <name val="宋体"/>
      <family val="3"/>
      <charset val="134"/>
      <scheme val="minor"/>
    </font>
    <font>
      <sz val="36"/>
      <color theme="4" tint="-0.24994659260841701"/>
      <name val="Microsoft YaHei UI"/>
      <family val="2"/>
      <charset val="134"/>
    </font>
    <font>
      <sz val="11"/>
      <color theme="1"/>
      <name val="Microsoft YaHei UI"/>
      <family val="2"/>
      <charset val="134"/>
    </font>
    <font>
      <i/>
      <sz val="16"/>
      <color theme="4" tint="-0.24994659260841701"/>
      <name val="Microsoft YaHei UI"/>
      <family val="2"/>
      <charset val="134"/>
    </font>
    <font>
      <sz val="18"/>
      <color theme="1" tint="0.34998626667073579"/>
      <name val="Microsoft YaHei UI"/>
      <family val="2"/>
      <charset val="134"/>
    </font>
    <font>
      <b/>
      <sz val="11"/>
      <color theme="0"/>
      <name val="Microsoft YaHei UI"/>
      <family val="2"/>
      <charset val="134"/>
    </font>
    <font>
      <b/>
      <sz val="11"/>
      <color theme="3"/>
      <name val="Microsoft YaHei UI"/>
      <family val="2"/>
      <charset val="134"/>
    </font>
    <font>
      <b/>
      <sz val="14"/>
      <color theme="1" tint="0.34998626667073579"/>
      <name val="Microsoft YaHei UI"/>
      <family val="2"/>
      <charset val="134"/>
    </font>
  </fonts>
  <fills count="3">
    <fill>
      <patternFill patternType="none"/>
    </fill>
    <fill>
      <patternFill patternType="gray125"/>
    </fill>
    <fill>
      <patternFill patternType="solid">
        <fgColor theme="4" tint="-0.499984740745262"/>
        <bgColor indexed="64"/>
      </patternFill>
    </fill>
  </fills>
  <borders count="2">
    <border>
      <left/>
      <right/>
      <top/>
      <bottom/>
      <diagonal/>
    </border>
    <border>
      <left/>
      <right/>
      <top style="thin">
        <color theme="4"/>
      </top>
      <bottom style="thin">
        <color theme="4"/>
      </bottom>
      <diagonal/>
    </border>
  </borders>
  <cellStyleXfs count="14">
    <xf numFmtId="0" fontId="0" fillId="0" borderId="0">
      <alignment horizontal="left" wrapText="1"/>
    </xf>
    <xf numFmtId="0" fontId="4" fillId="0" borderId="0" applyNumberFormat="0" applyFill="0" applyBorder="0" applyProtection="0">
      <alignment horizontal="left" indent="8"/>
    </xf>
    <xf numFmtId="0" fontId="7" fillId="0" borderId="0" applyNumberFormat="0" applyFill="0" applyProtection="0">
      <alignment horizontal="left" indent="9"/>
    </xf>
    <xf numFmtId="0" fontId="8" fillId="2" borderId="0" applyNumberFormat="0" applyBorder="0" applyAlignment="0" applyProtection="0">
      <alignment horizontal="left"/>
    </xf>
    <xf numFmtId="0" fontId="10" fillId="0" borderId="0" applyNumberFormat="0" applyFill="0" applyProtection="0">
      <alignment horizontal="center"/>
    </xf>
    <xf numFmtId="0" fontId="6" fillId="0" borderId="0" applyNumberFormat="0" applyFill="0" applyBorder="0" applyProtection="0">
      <alignment horizontal="left" indent="9"/>
    </xf>
    <xf numFmtId="0" fontId="1" fillId="0" borderId="1" applyNumberFormat="0" applyFill="0" applyAlignment="0" applyProtection="0"/>
    <xf numFmtId="179" fontId="5" fillId="0" borderId="0" applyFont="0" applyFill="0" applyBorder="0" applyProtection="0">
      <alignment horizontal="right"/>
    </xf>
    <xf numFmtId="0" fontId="9" fillId="0" borderId="0" applyNumberFormat="0" applyFill="0" applyBorder="0" applyAlignment="0" applyProtection="0">
      <alignment horizontal="left"/>
    </xf>
    <xf numFmtId="14" fontId="5" fillId="0" borderId="0" applyFill="0" applyBorder="0">
      <alignment horizontal="left"/>
    </xf>
    <xf numFmtId="177" fontId="2" fillId="0" borderId="0" applyFont="0" applyFill="0" applyBorder="0" applyAlignment="0" applyProtection="0"/>
    <xf numFmtId="176" fontId="2" fillId="0" borderId="0" applyFont="0" applyFill="0" applyBorder="0" applyAlignment="0" applyProtection="0"/>
    <xf numFmtId="7" fontId="5" fillId="0" borderId="0" applyFill="0" applyBorder="0" applyProtection="0">
      <alignment horizontal="left"/>
    </xf>
    <xf numFmtId="9" fontId="2" fillId="0" borderId="0" applyFont="0" applyFill="0" applyBorder="0" applyAlignment="0" applyProtection="0"/>
  </cellStyleXfs>
  <cellXfs count="22">
    <xf numFmtId="0" fontId="0" fillId="0" borderId="0" xfId="0">
      <alignment horizontal="left" wrapText="1"/>
    </xf>
    <xf numFmtId="0" fontId="4" fillId="0" borderId="0" xfId="1" applyFont="1">
      <alignment horizontal="left" indent="8"/>
    </xf>
    <xf numFmtId="0" fontId="5" fillId="0" borderId="0" xfId="0" applyFont="1">
      <alignment horizontal="left" wrapText="1"/>
    </xf>
    <xf numFmtId="0" fontId="6" fillId="0" borderId="0" xfId="5" applyFont="1">
      <alignment horizontal="left" indent="9"/>
    </xf>
    <xf numFmtId="0" fontId="7" fillId="0" borderId="0" xfId="2" applyFont="1">
      <alignment horizontal="left" indent="9"/>
    </xf>
    <xf numFmtId="0" fontId="8" fillId="2" borderId="0" xfId="3" applyFont="1">
      <alignment horizontal="left"/>
    </xf>
    <xf numFmtId="178" fontId="8" fillId="2" borderId="0" xfId="3" applyNumberFormat="1" applyFont="1" applyAlignment="1">
      <alignment horizontal="right"/>
    </xf>
    <xf numFmtId="0" fontId="9" fillId="0" borderId="0" xfId="8" applyFont="1" applyAlignment="1"/>
    <xf numFmtId="14" fontId="9" fillId="0" borderId="0" xfId="9" applyFont="1" applyFill="1" applyBorder="1">
      <alignment horizontal="left"/>
    </xf>
    <xf numFmtId="0" fontId="9" fillId="0" borderId="0" xfId="8" applyFont="1" applyFill="1" applyBorder="1" applyAlignment="1">
      <alignment horizontal="left" wrapText="1"/>
    </xf>
    <xf numFmtId="0" fontId="9" fillId="0" borderId="0" xfId="8" applyFont="1" applyFill="1" applyBorder="1" applyAlignment="1">
      <alignment horizontal="left"/>
    </xf>
    <xf numFmtId="179" fontId="9" fillId="0" borderId="0" xfId="7" applyFont="1" applyFill="1" applyBorder="1">
      <alignment horizontal="right"/>
    </xf>
    <xf numFmtId="14" fontId="5" fillId="0" borderId="0" xfId="9" applyFont="1" applyFill="1" applyBorder="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left"/>
    </xf>
    <xf numFmtId="179" fontId="5" fillId="0" borderId="0" xfId="7" applyFont="1" applyFill="1" applyBorder="1">
      <alignment horizontal="right"/>
    </xf>
    <xf numFmtId="7" fontId="5" fillId="0" borderId="0" xfId="12" applyFont="1">
      <alignment horizontal="left"/>
    </xf>
    <xf numFmtId="0" fontId="5" fillId="0" borderId="0" xfId="0" applyFont="1" applyFill="1" applyBorder="1">
      <alignment horizontal="left" wrapText="1"/>
    </xf>
    <xf numFmtId="179" fontId="5" fillId="0" borderId="0" xfId="0" applyNumberFormat="1" applyFont="1" applyFill="1" applyBorder="1" applyAlignment="1">
      <alignment horizontal="right"/>
    </xf>
    <xf numFmtId="0" fontId="5" fillId="0" borderId="0" xfId="0" applyFont="1">
      <alignment horizontal="left" wrapText="1"/>
    </xf>
    <xf numFmtId="0" fontId="10" fillId="0" borderId="0" xfId="4" applyFont="1">
      <alignment horizontal="center"/>
    </xf>
    <xf numFmtId="0" fontId="0" fillId="0" borderId="0" xfId="0" applyFont="1" applyFill="1" applyBorder="1" applyAlignment="1">
      <alignment horizontal="left" wrapText="1"/>
    </xf>
  </cellXfs>
  <cellStyles count="14">
    <cellStyle name="百分比" xfId="13" builtinId="5" customBuiltin="1"/>
    <cellStyle name="标题" xfId="1" builtinId="15" customBuiltin="1"/>
    <cellStyle name="标题 1" xfId="2" builtinId="16" customBuiltin="1"/>
    <cellStyle name="标题 2" xfId="3" builtinId="17" customBuiltin="1"/>
    <cellStyle name="标题 3" xfId="4" builtinId="18" customBuiltin="1"/>
    <cellStyle name="标题 4" xfId="8" builtinId="19" customBuiltin="1"/>
    <cellStyle name="常规" xfId="0" builtinId="0" customBuiltin="1"/>
    <cellStyle name="汇总" xfId="6" builtinId="25" customBuiltin="1"/>
    <cellStyle name="货币" xfId="7" builtinId="4" customBuiltin="1"/>
    <cellStyle name="货币[0]" xfId="12" builtinId="7" customBuiltin="1"/>
    <cellStyle name="解释性文本" xfId="5" builtinId="53" customBuiltin="1"/>
    <cellStyle name="千位分隔" xfId="10" builtinId="3" customBuiltin="1"/>
    <cellStyle name="千位分隔[0]" xfId="11" builtinId="6" customBuiltin="1"/>
    <cellStyle name="日期" xfId="9" xr:uid="{00000000-0005-0000-0000-000004000000}"/>
  </cellStyles>
  <dxfs count="32">
    <dxf>
      <font>
        <b val="0"/>
        <i val="0"/>
        <strike val="0"/>
        <condense val="0"/>
        <extend val="0"/>
        <outline val="0"/>
        <shadow val="0"/>
        <u val="none"/>
        <vertAlign val="baseline"/>
        <sz val="11"/>
        <color theme="1"/>
        <name val="Microsoft YaHei UI"/>
        <family val="2"/>
        <charset val="134"/>
        <scheme val="none"/>
      </font>
      <numFmt numFmtId="179" formatCode="&quot;¥&quot;#,##0.00;[Red]&quot;¥&quot;#,##0.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YaHei UI"/>
        <family val="2"/>
        <charset val="134"/>
        <scheme val="none"/>
      </font>
      <numFmt numFmtId="179" formatCode="&quot;¥&quot;#,##0.00;[Red]&quot;¥&quot;#,##0.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YaHei UI"/>
        <family val="2"/>
        <charset val="134"/>
        <scheme val="none"/>
      </font>
      <numFmt numFmtId="179" formatCode="&quot;¥&quot;#,##0.00;[Red]&quot;¥&quot;#,##0.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YaHei UI"/>
        <family val="2"/>
        <charset val="134"/>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Microsoft YaHei UI"/>
        <family val="2"/>
        <charset val="134"/>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Microsoft YaHei UI"/>
        <family val="2"/>
        <charset val="134"/>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Microsoft YaHei UI"/>
        <family val="2"/>
        <charset val="134"/>
        <scheme val="none"/>
      </font>
      <fill>
        <patternFill patternType="none">
          <fgColor indexed="64"/>
          <bgColor indexed="65"/>
        </patternFill>
      </fill>
      <border diagonalUp="0" diagonalDown="0" outline="0">
        <left/>
        <right/>
        <top/>
        <bottom/>
      </border>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numFmt numFmtId="11" formatCode="&quot;¥&quot;#,##0.00;&quot;¥&quot;\-#,##0.00"/>
    </dxf>
    <dxf>
      <font>
        <strike val="0"/>
        <outline val="0"/>
        <shadow val="0"/>
        <u val="none"/>
        <vertAlign val="baseline"/>
        <name val="Microsoft YaHei UI"/>
        <family val="2"/>
        <charset val="134"/>
        <scheme val="none"/>
      </font>
      <numFmt numFmtId="180" formatCode="&quot;$&quot;#,##0.00"/>
    </dxf>
    <dxf>
      <font>
        <b val="0"/>
        <i val="0"/>
        <strike val="0"/>
        <condense val="0"/>
        <extend val="0"/>
        <outline val="0"/>
        <shadow val="0"/>
        <u val="none"/>
        <vertAlign val="baseline"/>
        <sz val="10"/>
        <color theme="1"/>
        <name val="宋体"/>
        <family val="2"/>
        <scheme val="minor"/>
      </font>
    </dxf>
    <dxf>
      <font>
        <strike val="0"/>
        <outline val="0"/>
        <shadow val="0"/>
        <u val="none"/>
        <vertAlign val="baseline"/>
        <sz val="10"/>
        <color theme="1"/>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sz val="10"/>
        <color theme="1"/>
        <name val="Microsoft YaHei UI"/>
        <family val="2"/>
        <charset val="134"/>
        <scheme val="none"/>
      </font>
    </dxf>
    <dxf>
      <font>
        <strike val="0"/>
        <outline val="0"/>
        <shadow val="0"/>
        <u val="none"/>
        <vertAlign val="baseline"/>
        <name val="Microsoft YaHei UI"/>
        <family val="2"/>
        <charset val="134"/>
        <scheme val="none"/>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i val="0"/>
        <color theme="0"/>
      </font>
      <fill>
        <patternFill patternType="solid">
          <fgColor auto="1"/>
          <bgColor theme="4" tint="-0.499984740745262"/>
        </patternFill>
      </fill>
    </dxf>
    <dxf>
      <font>
        <color theme="4" tint="-0.499984740745262"/>
      </font>
      <border>
        <left style="thin">
          <color theme="4"/>
        </left>
        <right style="thin">
          <color theme="4"/>
        </right>
        <top style="thin">
          <color theme="4"/>
        </top>
        <bottom style="thin">
          <color theme="4"/>
        </bottom>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val="0"/>
        <i val="0"/>
        <color theme="4" tint="-0.249977111117893"/>
      </font>
    </dxf>
    <dxf>
      <font>
        <b/>
        <color theme="4" tint="-0.249977111117893"/>
      </font>
    </dxf>
    <dxf>
      <font>
        <b/>
        <i val="0"/>
        <color theme="4" tint="-0.249977111117893"/>
      </font>
      <border>
        <top style="thin">
          <color theme="4"/>
        </top>
      </border>
    </dxf>
    <dxf>
      <font>
        <b/>
        <i val="0"/>
        <color theme="0"/>
      </font>
      <fill>
        <patternFill patternType="solid">
          <fgColor auto="1"/>
          <bgColor theme="4" tint="-0.499984740745262"/>
        </patternFill>
      </fill>
      <border>
        <bottom style="thin">
          <color theme="4"/>
        </bottom>
      </border>
    </dxf>
    <dxf>
      <font>
        <b val="0"/>
        <i val="0"/>
        <color theme="4" tint="-0.499984740745262"/>
      </font>
      <border>
        <top style="thin">
          <color theme="4"/>
        </top>
        <bottom style="thin">
          <color theme="4"/>
        </bottom>
      </border>
    </dxf>
  </dxfs>
  <tableStyles count="2" defaultTableStyle="支票登记表" defaultPivotStyle="PivotStyleLight16">
    <tableStyle name="支票登记表" pivot="0" count="7" xr9:uid="{00000000-0011-0000-FFFF-FFFF00000000}">
      <tableStyleElement type="wholeTable" dxfId="31"/>
      <tableStyleElement type="headerRow" dxfId="30"/>
      <tableStyleElement type="totalRow" dxfId="29"/>
      <tableStyleElement type="firstColumn" dxfId="28"/>
      <tableStyleElement type="lastColumn" dxfId="27"/>
      <tableStyleElement type="firstRowStripe" dxfId="26"/>
      <tableStyleElement type="firstColumnStripe" dxfId="25"/>
    </tableStyle>
    <tableStyle name="支票登记表汇总" pivot="0" count="9" xr9:uid="{00000000-0011-0000-FFFF-FFFF01000000}">
      <tableStyleElement type="wholeTable" dxfId="24"/>
      <tableStyleElement type="headerRow" dxfId="23"/>
      <tableStyleElement type="totalRow" dxfId="22"/>
      <tableStyleElement type="firstColumn" dxfId="21"/>
      <tableStyleElement type="lastColumn" dxfId="20"/>
      <tableStyleElement type="firstRowStripe" dxfId="19"/>
      <tableStyleElement type="secondRowStripe" dxfId="18"/>
      <tableStyleElement type="firstColumnStripe" dxfId="17"/>
      <tableStyleElement type="secondColumn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marker>
          <c:symbol val="none"/>
        </c:marker>
        <c:dLbl>
          <c:idx val="0"/>
          <c:spPr/>
          <c:txPr>
            <a:bodyPr/>
            <a:lstStyle/>
            <a:p>
              <a:pPr>
                <a:defRPr>
                  <a:solidFill>
                    <a:schemeClr val="tx1">
                      <a:lumMod val="95000"/>
                      <a:lumOff val="5000"/>
                    </a:schemeClr>
                  </a:solidFill>
                </a:defRPr>
              </a:pPr>
              <a:endParaRPr lang="zh-CN"/>
            </a:p>
          </c:txPr>
          <c:showLegendKey val="0"/>
          <c:showVal val="0"/>
          <c:showCatName val="0"/>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0.13925696300531629"/>
          <c:y val="0.28771297878283331"/>
          <c:w val="0.47208159641809477"/>
          <c:h val="0.57971180042734149"/>
        </c:manualLayout>
      </c:layout>
      <c:pieChart>
        <c:varyColors val="1"/>
        <c:ser>
          <c:idx val="0"/>
          <c:order val="0"/>
          <c:tx>
            <c:strRef>
              <c:f>支票登记表!$C$14</c:f>
              <c:strCache>
                <c:ptCount val="1"/>
                <c:pt idx="0">
                  <c:v>总计</c:v>
                </c:pt>
              </c:strCache>
            </c:strRef>
          </c:tx>
          <c:dLbls>
            <c:dLbl>
              <c:idx val="4"/>
              <c:layout>
                <c:manualLayout>
                  <c:x val="1.3336166513010667E-2"/>
                  <c:y val="-1.38207223775995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180-4F6D-ADCA-C22ADAF827E6}"/>
                </c:ext>
              </c:extLst>
            </c:dLbl>
            <c:spPr>
              <a:noFill/>
              <a:ln>
                <a:noFill/>
              </a:ln>
              <a:effectLst/>
            </c:spPr>
            <c:txPr>
              <a:bodyPr wrap="square" lIns="38100" tIns="19050" rIns="38100" bIns="19050" anchor="ctr">
                <a:spAutoFit/>
              </a:bodyPr>
              <a:lstStyle/>
              <a:p>
                <a:pPr>
                  <a:defRPr sz="1100">
                    <a:latin typeface="Microsoft YaHei UI" panose="020B0503020204020204" pitchFamily="34" charset="-122"/>
                    <a:ea typeface="Microsoft YaHei UI" panose="020B0503020204020204" pitchFamily="34" charset="-122"/>
                  </a:defRPr>
                </a:pPr>
                <a:endParaRPr lang="zh-CN"/>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支票登记表!$B$15:$B$22</c15:sqref>
                  </c15:fullRef>
                </c:ext>
              </c:extLst>
              <c:f>支票登记表!$B$16:$B$22</c:f>
              <c:strCache>
                <c:ptCount val="7"/>
                <c:pt idx="0">
                  <c:v>信用卡</c:v>
                </c:pt>
                <c:pt idx="1">
                  <c:v>投资</c:v>
                </c:pt>
                <c:pt idx="2">
                  <c:v>日用杂货</c:v>
                </c:pt>
                <c:pt idx="3">
                  <c:v>公共事业</c:v>
                </c:pt>
                <c:pt idx="4">
                  <c:v>保险</c:v>
                </c:pt>
                <c:pt idx="5">
                  <c:v>抵押贷款</c:v>
                </c:pt>
                <c:pt idx="6">
                  <c:v>其他</c:v>
                </c:pt>
              </c:strCache>
            </c:strRef>
          </c:cat>
          <c:val>
            <c:numRef>
              <c:extLst>
                <c:ext xmlns:c15="http://schemas.microsoft.com/office/drawing/2012/chart" uri="{02D57815-91ED-43cb-92C2-25804820EDAC}">
                  <c15:fullRef>
                    <c15:sqref>支票登记表!$C$15:$C$22</c15:sqref>
                  </c15:fullRef>
                </c:ext>
              </c:extLst>
              <c:f>支票登记表!$C$16:$C$22</c:f>
              <c:numCache>
                <c:formatCode>"¥"#,##0.00_);\("¥"#,##0.00\)</c:formatCode>
                <c:ptCount val="7"/>
                <c:pt idx="0">
                  <c:v>936.48</c:v>
                </c:pt>
                <c:pt idx="1">
                  <c:v>200</c:v>
                </c:pt>
                <c:pt idx="2">
                  <c:v>205.61</c:v>
                </c:pt>
                <c:pt idx="3">
                  <c:v>194.20000000000002</c:v>
                </c:pt>
                <c:pt idx="4">
                  <c:v>0</c:v>
                </c:pt>
                <c:pt idx="5">
                  <c:v>961.77</c:v>
                </c:pt>
                <c:pt idx="6">
                  <c:v>53.65</c:v>
                </c:pt>
              </c:numCache>
            </c:numRef>
          </c:val>
          <c:extLst>
            <c:ext xmlns:c16="http://schemas.microsoft.com/office/drawing/2014/chart" uri="{C3380CC4-5D6E-409C-BE32-E72D297353CC}">
              <c16:uniqueId val="{00000001-2180-4F6D-ADCA-C22ADAF827E6}"/>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6277095877721159"/>
          <c:y val="0.22737260805351056"/>
          <c:w val="0.33308862127528177"/>
          <c:h val="0.69225912745735585"/>
        </c:manualLayout>
      </c:layout>
      <c:overlay val="0"/>
      <c:txPr>
        <a:bodyPr/>
        <a:lstStyle/>
        <a:p>
          <a:pPr rtl="0">
            <a:defRPr sz="1100">
              <a:latin typeface="Microsoft YaHei UI" panose="020B0503020204020204" pitchFamily="34" charset="-122"/>
              <a:ea typeface="Microsoft YaHei UI" panose="020B0503020204020204" pitchFamily="34" charset="-122"/>
            </a:defRPr>
          </a:pPr>
          <a:endParaRPr lang="zh-CN"/>
        </a:p>
      </c:txPr>
    </c:legend>
    <c:plotVisOnly val="1"/>
    <c:dispBlanksAs val="gap"/>
    <c:showDLblsOverMax val="0"/>
  </c:chart>
  <c:spPr>
    <a:ln>
      <a:noFill/>
    </a:ln>
  </c:spPr>
  <c:txPr>
    <a:bodyPr/>
    <a:lstStyle/>
    <a:p>
      <a:pPr>
        <a:defRPr>
          <a:solidFill>
            <a:schemeClr val="tx1"/>
          </a:solidFill>
        </a:defRPr>
      </a:pPr>
      <a:endParaRPr lang="zh-CN"/>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1</xdr:col>
      <xdr:colOff>520700</xdr:colOff>
      <xdr:row>1</xdr:row>
      <xdr:rowOff>377205</xdr:rowOff>
    </xdr:to>
    <xdr:pic>
      <xdr:nvPicPr>
        <xdr:cNvPr id="2" name="支票登记表" descr="显示在支票簿登记表上方的笔图像">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 y="1"/>
          <a:ext cx="854075" cy="1228104"/>
        </a:xfrm>
        <a:prstGeom prst="rect">
          <a:avLst/>
        </a:prstGeom>
      </xdr:spPr>
    </xdr:pic>
    <xdr:clientData/>
  </xdr:twoCellAnchor>
  <xdr:twoCellAnchor editAs="oneCell">
    <xdr:from>
      <xdr:col>1</xdr:col>
      <xdr:colOff>101600</xdr:colOff>
      <xdr:row>3</xdr:row>
      <xdr:rowOff>247651</xdr:rowOff>
    </xdr:from>
    <xdr:to>
      <xdr:col>2</xdr:col>
      <xdr:colOff>876300</xdr:colOff>
      <xdr:row>11</xdr:row>
      <xdr:rowOff>228600</xdr:rowOff>
    </xdr:to>
    <xdr:grpSp>
      <xdr:nvGrpSpPr>
        <xdr:cNvPr id="7" name="组 6" descr="类别及百分百明细饼图">
          <a:extLst>
            <a:ext uri="{FF2B5EF4-FFF2-40B4-BE49-F238E27FC236}">
              <a16:creationId xmlns:a16="http://schemas.microsoft.com/office/drawing/2014/main" id="{5C3B8341-0B33-4066-84A0-9E12583F2335}"/>
            </a:ext>
          </a:extLst>
        </xdr:cNvPr>
        <xdr:cNvGrpSpPr/>
      </xdr:nvGrpSpPr>
      <xdr:grpSpPr>
        <a:xfrm>
          <a:off x="444500" y="1857376"/>
          <a:ext cx="3594100" cy="3028949"/>
          <a:chOff x="444500" y="1892301"/>
          <a:chExt cx="3032947" cy="2873376"/>
        </a:xfrm>
      </xdr:grpSpPr>
      <xdr:graphicFrame macro="">
        <xdr:nvGraphicFramePr>
          <xdr:cNvPr id="5" name="图表 1" descr="类别及百分百明细饼图">
            <a:extLst>
              <a:ext uri="{FF2B5EF4-FFF2-40B4-BE49-F238E27FC236}">
                <a16:creationId xmlns:a16="http://schemas.microsoft.com/office/drawing/2014/main" id="{00000000-0008-0000-0000-000005000000}"/>
              </a:ext>
            </a:extLst>
          </xdr:cNvPr>
          <xdr:cNvGraphicFramePr/>
        </xdr:nvGraphicFramePr>
        <xdr:xfrm>
          <a:off x="444500" y="1892301"/>
          <a:ext cx="3032947" cy="2778171"/>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 name="圆角矩形 5" descr="饼图周围的颜色块">
            <a:extLst>
              <a:ext uri="{FF2B5EF4-FFF2-40B4-BE49-F238E27FC236}">
                <a16:creationId xmlns:a16="http://schemas.microsoft.com/office/drawing/2014/main" id="{00000000-0008-0000-0000-000006000000}"/>
              </a:ext>
            </a:extLst>
          </xdr:cNvPr>
          <xdr:cNvSpPr/>
        </xdr:nvSpPr>
        <xdr:spPr>
          <a:xfrm>
            <a:off x="483642" y="2049115"/>
            <a:ext cx="2958058" cy="2716562"/>
          </a:xfrm>
          <a:prstGeom prst="roundRect">
            <a:avLst>
              <a:gd name="adj" fmla="val 6113"/>
            </a:avLst>
          </a:prstGeom>
          <a:noFill/>
          <a:ln>
            <a:solidFill>
              <a:schemeClr val="bg1">
                <a:lumMod val="95000"/>
              </a:schemeClr>
            </a:solidFill>
          </a:ln>
          <a:effectLst>
            <a:glow rad="63500">
              <a:schemeClr val="bg1">
                <a:lumMod val="9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grpSp>
    <xdr:clientData/>
  </xdr:twoCellAnchor>
  <xdr:twoCellAnchor editAs="oneCell">
    <xdr:from>
      <xdr:col>3</xdr:col>
      <xdr:colOff>228600</xdr:colOff>
      <xdr:row>3</xdr:row>
      <xdr:rowOff>219074</xdr:rowOff>
    </xdr:from>
    <xdr:to>
      <xdr:col>12</xdr:col>
      <xdr:colOff>0</xdr:colOff>
      <xdr:row>22</xdr:row>
      <xdr:rowOff>361948</xdr:rowOff>
    </xdr:to>
    <xdr:sp macro="" textlink="">
      <xdr:nvSpPr>
        <xdr:cNvPr id="8" name="任意多边形(F) 1" descr="支票登记表边框">
          <a:extLst>
            <a:ext uri="{FF2B5EF4-FFF2-40B4-BE49-F238E27FC236}">
              <a16:creationId xmlns:a16="http://schemas.microsoft.com/office/drawing/2014/main" id="{00000000-0008-0000-0000-000008000000}"/>
            </a:ext>
          </a:extLst>
        </xdr:cNvPr>
        <xdr:cNvSpPr/>
      </xdr:nvSpPr>
      <xdr:spPr>
        <a:xfrm>
          <a:off x="4470400" y="1831974"/>
          <a:ext cx="9366250" cy="7381874"/>
        </a:xfrm>
        <a:custGeom>
          <a:avLst/>
          <a:gdLst>
            <a:gd name="connsiteX0" fmla="*/ 0 w 6981825"/>
            <a:gd name="connsiteY0" fmla="*/ 2047875 h 2095500"/>
            <a:gd name="connsiteX1" fmla="*/ 0 w 6981825"/>
            <a:gd name="connsiteY1" fmla="*/ 0 h 2095500"/>
            <a:gd name="connsiteX2" fmla="*/ 6981825 w 6981825"/>
            <a:gd name="connsiteY2" fmla="*/ 0 h 2095500"/>
            <a:gd name="connsiteX3" fmla="*/ 6981825 w 6981825"/>
            <a:gd name="connsiteY3" fmla="*/ 2076450 h 2095500"/>
            <a:gd name="connsiteX4" fmla="*/ 6981825 w 6981825"/>
            <a:gd name="connsiteY4" fmla="*/ 2095500 h 2095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981825" h="2095500">
              <a:moveTo>
                <a:pt x="0" y="2047875"/>
              </a:moveTo>
              <a:lnTo>
                <a:pt x="0" y="0"/>
              </a:lnTo>
              <a:lnTo>
                <a:pt x="6981825" y="0"/>
              </a:lnTo>
              <a:lnTo>
                <a:pt x="6981825" y="2076450"/>
              </a:lnTo>
              <a:lnTo>
                <a:pt x="6981825" y="2095500"/>
              </a:lnTo>
            </a:path>
          </a:pathLst>
        </a:custGeom>
        <a:ln w="15875">
          <a:gradFill flip="none" rotWithShape="1">
            <a:gsLst>
              <a:gs pos="15000">
                <a:schemeClr val="bg1">
                  <a:lumMod val="85000"/>
                </a:schemeClr>
              </a:gs>
              <a:gs pos="59000">
                <a:schemeClr val="bg1">
                  <a:lumMod val="95000"/>
                </a:schemeClr>
              </a:gs>
              <a:gs pos="93000">
                <a:schemeClr val="bg1"/>
              </a:gs>
            </a:gsLst>
            <a:lin ang="5400000" scaled="1"/>
            <a:tileRect/>
          </a:gra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支票登记表" displayName="支票登记表" ref="E5:K16" totalsRowCount="1" headerRowDxfId="8" dataDxfId="7" totalsRowCellStyle="标题 4">
  <tableColumns count="7">
    <tableColumn id="1" xr3:uid="{00000000-0010-0000-0000-000001000000}" name="支票编号" totalsRowLabel="汇总" totalsRowDxfId="6"/>
    <tableColumn id="6" xr3:uid="{00000000-0010-0000-0000-000006000000}" name="日期" totalsRowDxfId="5"/>
    <tableColumn id="7" xr3:uid="{00000000-0010-0000-0000-000007000000}" name="说明" totalsRowDxfId="4"/>
    <tableColumn id="2" xr3:uid="{00000000-0010-0000-0000-000002000000}" name="类别" totalsRowDxfId="3"/>
    <tableColumn id="3" xr3:uid="{00000000-0010-0000-0000-000003000000}" name="取款" totalsRowFunction="sum" totalsRowDxfId="2"/>
    <tableColumn id="4" xr3:uid="{00000000-0010-0000-0000-000004000000}" name="存款" totalsRowFunction="sum" totalsRowDxfId="1"/>
    <tableColumn id="5" xr3:uid="{00000000-0010-0000-0000-000005000000}" name="余额" totalsRowFunction="custom" totalsRowDxfId="0">
      <calculatedColumnFormula>余额</calculatedColumnFormula>
      <totalsRowFormula>支票登记表[[#Totals],[存款]]-支票登记表[[#Totals],[取款]]</totalsRowFormula>
    </tableColumn>
  </tableColumns>
  <tableStyleInfo name="支票登记表" showFirstColumn="0" showLastColumn="0" showRowStripes="1" showColumnStripes="0"/>
  <extLst>
    <ext xmlns:x14="http://schemas.microsoft.com/office/spreadsheetml/2009/9/main" uri="{504A1905-F514-4f6f-8877-14C23A59335A}">
      <x14:table altTextSummary="在此表中输入支票编号、日期、说明、类别、取款金额和存款金额。自动计算余额"/>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类别" displayName="类别" ref="B14:C22" headerRowDxfId="15" dataDxfId="14" totalsRowDxfId="13">
  <tableColumns count="2">
    <tableColumn id="1" xr3:uid="{00000000-0010-0000-0100-000001000000}" name="类别" totalsRowLabel="汇总" dataDxfId="12" totalsRowDxfId="11"/>
    <tableColumn id="2" xr3:uid="{00000000-0010-0000-0100-000002000000}" name="总计" totalsRowFunction="sum" dataDxfId="10" totalsRowDxfId="9">
      <calculatedColumnFormula>类别汇总</calculatedColumnFormula>
    </tableColumn>
  </tableColumns>
  <tableStyleInfo name="支票登记表汇总" showFirstColumn="0" showLastColumn="0" showRowStripes="1" showColumnStripes="0"/>
  <extLst>
    <ext xmlns:x14="http://schemas.microsoft.com/office/spreadsheetml/2009/9/main" uri="{504A1905-F514-4f6f-8877-14C23A59335A}">
      <x14:table altTextSummary="在此表中输入类别项。自动更新总计"/>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Metro">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B1:K22"/>
  <sheetViews>
    <sheetView showGridLines="0" tabSelected="1" showRuler="0" zoomScaleNormal="100" workbookViewId="0"/>
  </sheetViews>
  <sheetFormatPr defaultColWidth="9.33203125" defaultRowHeight="30" customHeight="1" x14ac:dyDescent="0.3"/>
  <cols>
    <col min="1" max="1" width="4" style="2" customWidth="1"/>
    <col min="2" max="2" width="32.88671875" style="2" customWidth="1"/>
    <col min="3" max="3" width="18.5546875" style="2" customWidth="1"/>
    <col min="4" max="4" width="5.109375" style="2" customWidth="1"/>
    <col min="5" max="6" width="15.77734375" style="2" customWidth="1"/>
    <col min="7" max="7" width="21.21875" style="2" customWidth="1"/>
    <col min="8" max="10" width="12.77734375" style="2" customWidth="1"/>
    <col min="11" max="11" width="13.21875" style="2" customWidth="1"/>
    <col min="12" max="12" width="2.77734375" style="2" customWidth="1"/>
    <col min="13" max="16384" width="9.33203125" style="2"/>
  </cols>
  <sheetData>
    <row r="1" spans="2:11" ht="66.95" customHeight="1" x14ac:dyDescent="0.75">
      <c r="B1" s="1" t="s">
        <v>0</v>
      </c>
    </row>
    <row r="2" spans="2:11" ht="30" customHeight="1" x14ac:dyDescent="0.4">
      <c r="B2" s="3" t="s">
        <v>1</v>
      </c>
    </row>
    <row r="3" spans="2:11" ht="30" customHeight="1" x14ac:dyDescent="0.4">
      <c r="B3" s="4" t="str">
        <f>CONCATENATE("当前余额 : "&amp;TEXT(支票登记表[[#Totals],[余额]],"¥#,##0.00"))</f>
        <v>当前余额 : ¥2,730.84</v>
      </c>
    </row>
    <row r="4" spans="2:11" ht="30" customHeight="1" x14ac:dyDescent="0.3">
      <c r="B4" s="19"/>
      <c r="C4" s="19"/>
    </row>
    <row r="5" spans="2:11" ht="30" customHeight="1" x14ac:dyDescent="0.3">
      <c r="B5" s="19"/>
      <c r="C5" s="19"/>
      <c r="E5" s="5" t="s">
        <v>13</v>
      </c>
      <c r="F5" s="5" t="s">
        <v>16</v>
      </c>
      <c r="G5" s="5" t="s">
        <v>17</v>
      </c>
      <c r="H5" s="5" t="s">
        <v>3</v>
      </c>
      <c r="I5" s="6" t="s">
        <v>26</v>
      </c>
      <c r="J5" s="6" t="s">
        <v>4</v>
      </c>
      <c r="K5" s="6" t="s">
        <v>27</v>
      </c>
    </row>
    <row r="6" spans="2:11" ht="30" customHeight="1" x14ac:dyDescent="0.3">
      <c r="B6" s="19"/>
      <c r="C6" s="19"/>
      <c r="E6" s="7"/>
      <c r="F6" s="8">
        <f ca="1">TODAY()-60</f>
        <v>43171</v>
      </c>
      <c r="G6" s="9" t="s">
        <v>18</v>
      </c>
      <c r="H6" s="10" t="s">
        <v>4</v>
      </c>
      <c r="I6" s="11"/>
      <c r="J6" s="11">
        <v>2916.73</v>
      </c>
      <c r="K6" s="11">
        <f>初始余额</f>
        <v>2916.73</v>
      </c>
    </row>
    <row r="7" spans="2:11" ht="30" customHeight="1" x14ac:dyDescent="0.3">
      <c r="B7" s="19"/>
      <c r="C7" s="19"/>
      <c r="E7" s="2">
        <v>2251</v>
      </c>
      <c r="F7" s="12">
        <f ca="1">TODAY()-59</f>
        <v>43172</v>
      </c>
      <c r="G7" s="13" t="s">
        <v>19</v>
      </c>
      <c r="H7" s="14" t="s">
        <v>7</v>
      </c>
      <c r="I7" s="15">
        <v>205.61</v>
      </c>
      <c r="J7" s="15"/>
      <c r="K7" s="15">
        <f>余额</f>
        <v>2711.12</v>
      </c>
    </row>
    <row r="8" spans="2:11" ht="30" customHeight="1" x14ac:dyDescent="0.3">
      <c r="B8" s="19"/>
      <c r="C8" s="19"/>
      <c r="E8" s="2">
        <v>67112449</v>
      </c>
      <c r="F8" s="12">
        <f ca="1">TODAY()-45</f>
        <v>43186</v>
      </c>
      <c r="G8" s="13" t="s">
        <v>20</v>
      </c>
      <c r="H8" s="14" t="s">
        <v>10</v>
      </c>
      <c r="I8" s="15">
        <v>961.77</v>
      </c>
      <c r="J8" s="15"/>
      <c r="K8" s="15">
        <f>余额</f>
        <v>1749.35</v>
      </c>
    </row>
    <row r="9" spans="2:11" ht="30" customHeight="1" x14ac:dyDescent="0.3">
      <c r="B9" s="19"/>
      <c r="C9" s="19"/>
      <c r="E9" s="2" t="s">
        <v>14</v>
      </c>
      <c r="F9" s="12">
        <f ca="1">TODAY()-40</f>
        <v>43191</v>
      </c>
      <c r="G9" s="13" t="s">
        <v>21</v>
      </c>
      <c r="H9" s="14" t="s">
        <v>11</v>
      </c>
      <c r="I9" s="15">
        <v>3.65</v>
      </c>
      <c r="J9" s="15"/>
      <c r="K9" s="15">
        <f>余额</f>
        <v>1745.6999999999998</v>
      </c>
    </row>
    <row r="10" spans="2:11" ht="30" customHeight="1" x14ac:dyDescent="0.3">
      <c r="B10" s="19"/>
      <c r="C10" s="19"/>
      <c r="E10" s="2">
        <v>2252</v>
      </c>
      <c r="F10" s="12">
        <f ca="1">TODAY()-35</f>
        <v>43196</v>
      </c>
      <c r="G10" s="13" t="s">
        <v>22</v>
      </c>
      <c r="H10" s="14" t="s">
        <v>8</v>
      </c>
      <c r="I10" s="15">
        <v>145.33000000000001</v>
      </c>
      <c r="J10" s="15"/>
      <c r="K10" s="15">
        <f>余额</f>
        <v>1600.37</v>
      </c>
    </row>
    <row r="11" spans="2:11" ht="30" customHeight="1" x14ac:dyDescent="0.3">
      <c r="B11" s="19"/>
      <c r="C11" s="19"/>
      <c r="E11" s="2" t="s">
        <v>15</v>
      </c>
      <c r="F11" s="12">
        <f ca="1">TODAY()-30</f>
        <v>43201</v>
      </c>
      <c r="G11" s="13" t="s">
        <v>23</v>
      </c>
      <c r="H11" s="14" t="s">
        <v>11</v>
      </c>
      <c r="I11" s="15">
        <v>50</v>
      </c>
      <c r="J11" s="15"/>
      <c r="K11" s="15">
        <f>余额</f>
        <v>1550.37</v>
      </c>
    </row>
    <row r="12" spans="2:11" ht="30" customHeight="1" x14ac:dyDescent="0.3">
      <c r="B12" s="19"/>
      <c r="C12" s="19"/>
      <c r="E12" s="2">
        <v>68240158</v>
      </c>
      <c r="F12" s="12">
        <f ca="1">TODAY()-25</f>
        <v>43206</v>
      </c>
      <c r="G12" s="13" t="s">
        <v>5</v>
      </c>
      <c r="H12" s="14" t="s">
        <v>5</v>
      </c>
      <c r="I12" s="15">
        <v>936.48</v>
      </c>
      <c r="J12" s="15"/>
      <c r="K12" s="15">
        <f>余额</f>
        <v>613.88999999999987</v>
      </c>
    </row>
    <row r="13" spans="2:11" ht="30" customHeight="1" x14ac:dyDescent="0.4">
      <c r="B13" s="20" t="s">
        <v>2</v>
      </c>
      <c r="C13" s="20"/>
      <c r="F13" s="12">
        <f ca="1">TODAY()-20</f>
        <v>43211</v>
      </c>
      <c r="G13" s="13" t="s">
        <v>24</v>
      </c>
      <c r="H13" s="14" t="s">
        <v>4</v>
      </c>
      <c r="I13" s="15"/>
      <c r="J13" s="15">
        <v>2365.8200000000002</v>
      </c>
      <c r="K13" s="15">
        <f>余额</f>
        <v>2979.71</v>
      </c>
    </row>
    <row r="14" spans="2:11" ht="30" customHeight="1" x14ac:dyDescent="0.3">
      <c r="B14" s="5" t="s">
        <v>3</v>
      </c>
      <c r="C14" s="5" t="s">
        <v>12</v>
      </c>
      <c r="F14" s="12">
        <f ca="1">TODAY()-15</f>
        <v>43216</v>
      </c>
      <c r="G14" s="13" t="s">
        <v>25</v>
      </c>
      <c r="H14" s="14" t="s">
        <v>6</v>
      </c>
      <c r="I14" s="15">
        <v>200</v>
      </c>
      <c r="J14" s="15"/>
      <c r="K14" s="15">
        <f>余额</f>
        <v>2779.71</v>
      </c>
    </row>
    <row r="15" spans="2:11" ht="30" customHeight="1" x14ac:dyDescent="0.3">
      <c r="B15" s="2" t="s">
        <v>4</v>
      </c>
      <c r="C15" s="16">
        <f>类别汇总</f>
        <v>5282.55</v>
      </c>
      <c r="E15" s="2">
        <v>2253</v>
      </c>
      <c r="F15" s="12">
        <f ca="1">TODAY()</f>
        <v>43231</v>
      </c>
      <c r="G15" s="21" t="s">
        <v>28</v>
      </c>
      <c r="H15" s="14" t="s">
        <v>8</v>
      </c>
      <c r="I15" s="15">
        <v>48.87</v>
      </c>
      <c r="J15" s="15"/>
      <c r="K15" s="15">
        <f>余额</f>
        <v>2730.84</v>
      </c>
    </row>
    <row r="16" spans="2:11" ht="30" customHeight="1" x14ac:dyDescent="0.3">
      <c r="B16" s="2" t="s">
        <v>5</v>
      </c>
      <c r="C16" s="16">
        <f>类别汇总</f>
        <v>936.48</v>
      </c>
      <c r="E16" s="17" t="s">
        <v>2</v>
      </c>
      <c r="F16" s="17"/>
      <c r="G16" s="17"/>
      <c r="H16" s="17"/>
      <c r="I16" s="18">
        <f>SUBTOTAL(109,支票登记表[取款])</f>
        <v>2551.71</v>
      </c>
      <c r="J16" s="18">
        <f>SUBTOTAL(109,支票登记表[存款])</f>
        <v>5282.55</v>
      </c>
      <c r="K16" s="18">
        <f>支票登记表[[#Totals],[存款]]-支票登记表[[#Totals],[取款]]</f>
        <v>2730.84</v>
      </c>
    </row>
    <row r="17" spans="2:3" ht="30" customHeight="1" x14ac:dyDescent="0.3">
      <c r="B17" s="2" t="s">
        <v>6</v>
      </c>
      <c r="C17" s="16">
        <f>类别汇总</f>
        <v>200</v>
      </c>
    </row>
    <row r="18" spans="2:3" ht="30" customHeight="1" x14ac:dyDescent="0.3">
      <c r="B18" s="2" t="s">
        <v>7</v>
      </c>
      <c r="C18" s="16">
        <f>类别汇总</f>
        <v>205.61</v>
      </c>
    </row>
    <row r="19" spans="2:3" ht="30" customHeight="1" x14ac:dyDescent="0.3">
      <c r="B19" s="2" t="s">
        <v>8</v>
      </c>
      <c r="C19" s="16">
        <f>类别汇总</f>
        <v>194.20000000000002</v>
      </c>
    </row>
    <row r="20" spans="2:3" ht="30" customHeight="1" x14ac:dyDescent="0.3">
      <c r="B20" s="2" t="s">
        <v>9</v>
      </c>
      <c r="C20" s="16">
        <f>类别汇总</f>
        <v>0</v>
      </c>
    </row>
    <row r="21" spans="2:3" ht="30" customHeight="1" x14ac:dyDescent="0.3">
      <c r="B21" s="2" t="s">
        <v>10</v>
      </c>
      <c r="C21" s="16">
        <f>类别汇总</f>
        <v>961.77</v>
      </c>
    </row>
    <row r="22" spans="2:3" ht="30" customHeight="1" x14ac:dyDescent="0.3">
      <c r="B22" s="2" t="s">
        <v>11</v>
      </c>
      <c r="C22" s="16">
        <f>类别汇总</f>
        <v>53.65</v>
      </c>
    </row>
  </sheetData>
  <mergeCells count="2">
    <mergeCell ref="B4:C12"/>
    <mergeCell ref="B13:C13"/>
  </mergeCells>
  <phoneticPr fontId="3" type="noConversion"/>
  <dataValidations count="15">
    <dataValidation allowBlank="1" showInputMessage="1" showErrorMessage="1" prompt="此单元格中包含此工作表的标题。从单元格 B14 开始，修改或更新类别表中的类别。从单元格 E5 开始，在支票登记表表格中输入支票详细信息" sqref="B1" xr:uid="{00000000-0002-0000-0000-000000000000}"/>
    <dataValidation allowBlank="1" showInputMessage="1" showErrorMessage="1" prompt="在此工作表中创建带图表的支票登记表。单元格 B3 中会自动计算当前余额。描述类别和汇总的图表位于单元格 B4 到 B11" sqref="A1" xr:uid="{00000000-0002-0000-0000-000001000000}"/>
    <dataValidation allowBlank="1" showInputMessage="1" showErrorMessage="1" prompt="此单元格中会自动计算和追加当前余额" sqref="B3" xr:uid="{00000000-0002-0000-0000-000002000000}"/>
    <dataValidation allowBlank="1" showInputMessage="1" showErrorMessage="1" prompt="类别及百分比明细饼图涵盖单元格 B4 到 C12" sqref="B4" xr:uid="{00000000-0002-0000-0000-000003000000}"/>
    <dataValidation allowBlank="1" showInputMessage="1" showErrorMessage="1" prompt="在支票登记表中插入或修改类别可自定义表中的类别选择。支票登记表下方的类别汇总会自动更新" sqref="B13:C13" xr:uid="{00000000-0002-0000-0000-000004000000}"/>
    <dataValidation allowBlank="1" showInputMessage="1" showErrorMessage="1" prompt="此标题下的此列中会根据支票登记表格中的条目自动计算各类别的总额" sqref="C14" xr:uid="{00000000-0002-0000-0000-000005000000}"/>
    <dataValidation allowBlank="1" showInputMessage="1" showErrorMessage="1" prompt="此标题下的列中是类别项" sqref="B14" xr:uid="{00000000-0002-0000-0000-000006000000}"/>
    <dataValidation allowBlank="1" showInputMessage="1" showErrorMessage="1" prompt="在此标题下的此列中可自动计算余额" sqref="K5" xr:uid="{00000000-0002-0000-0000-000007000000}"/>
    <dataValidation allowBlank="1" showInputMessage="1" showErrorMessage="1" prompt="在此标题下的此列中输入存款金额" sqref="J5" xr:uid="{00000000-0002-0000-0000-000008000000}"/>
    <dataValidation allowBlank="1" showInputMessage="1" showErrorMessage="1" prompt="在此标题下的此列中输入取款金额" sqref="I5" xr:uid="{00000000-0002-0000-0000-000009000000}"/>
    <dataValidation allowBlank="1" showInputMessage="1" showErrorMessage="1" prompt="在此标题下的此列中选择类别。按 Alt+向下键打开下拉列表；按 Enter 进行选择。类别列表基于类别表自动更新" sqref="H5" xr:uid="{00000000-0002-0000-0000-00000A000000}"/>
    <dataValidation allowBlank="1" showInputMessage="1" showErrorMessage="1" prompt="在此标题下的此列中输入说明" sqref="G5" xr:uid="{00000000-0002-0000-0000-00000B000000}"/>
    <dataValidation allowBlank="1" showInputMessage="1" showErrorMessage="1" prompt="在此标题下的此列中输入日期" sqref="F5" xr:uid="{00000000-0002-0000-0000-00000C000000}"/>
    <dataValidation allowBlank="1" showInputMessage="1" showErrorMessage="1" prompt="在此标题下的此列中输入支票编号" sqref="E5" xr:uid="{00000000-0002-0000-0000-00000D000000}"/>
    <dataValidation type="list" errorStyle="warning" allowBlank="1" showInputMessage="1" showErrorMessage="1" error="选择列表中的类别。选择“取消”，按 Alt+向下键打开下拉列表，然后按 Enter 进行选择" sqref="H6:H15" xr:uid="{00000000-0002-0000-0000-00000E000000}">
      <formula1>类别查找</formula1>
    </dataValidation>
  </dataValidations>
  <printOptions horizontalCentered="1"/>
  <pageMargins left="0.7" right="0.7" top="0.75" bottom="0.75" header="0.3" footer="0.3"/>
  <pageSetup paperSize="9" scale="66" fitToHeight="0" orientation="landscape" r:id="rId1"/>
  <headerFooter differentFirst="1">
    <oddFooter>Page &amp;P of &amp;N</oddFooter>
  </headerFooter>
  <ignoredErrors>
    <ignoredError sqref="K6" calculatedColumn="1"/>
  </ignoredErrors>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4</vt:i4>
      </vt:variant>
    </vt:vector>
  </HeadingPairs>
  <TitlesOfParts>
    <vt:vector size="5" baseType="lpstr">
      <vt:lpstr>支票登记表</vt:lpstr>
      <vt:lpstr>标题1</vt:lpstr>
      <vt:lpstr>支票登记表!交易记录</vt:lpstr>
      <vt:lpstr>支票登记表!类别查找</vt:lpstr>
      <vt:lpstr>列标题1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lastModifiedBy>admin</cp:lastModifiedBy>
  <dcterms:created xsi:type="dcterms:W3CDTF">2017-06-24T01:05:46Z</dcterms:created>
  <dcterms:modified xsi:type="dcterms:W3CDTF">2018-05-11T03:53:48Z</dcterms:modified>
</cp:coreProperties>
</file>