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5"/>
  <workbookPr filterPrivacy="1" hidePivotFieldList="1"/>
  <xr:revisionPtr revIDLastSave="0" documentId="13_ncr:1_{CCD26C4D-9826-4641-BA95-759DF3F0463B}" xr6:coauthVersionLast="43" xr6:coauthVersionMax="43" xr10:uidLastSave="{00000000-0000-0000-0000-000000000000}"/>
  <bookViews>
    <workbookView xWindow="-120" yWindow="-120" windowWidth="28860" windowHeight="16170" xr2:uid="{00000000-000D-0000-FFFF-FFFF00000000}"/>
  </bookViews>
  <sheets>
    <sheet name="大学学分规划表" sheetId="1" r:id="rId1"/>
    <sheet name="课程" sheetId="5" r:id="rId2"/>
    <sheet name="学期总结数据" sheetId="4" r:id="rId3"/>
  </sheets>
  <definedNames>
    <definedName name="CreditsEarned">DegreeRequirements[[#Totals],[获得的学分]]</definedName>
    <definedName name="CreditsNeeded">DegreeRequirements[[#Totals],[总计]]</definedName>
    <definedName name="CreditsRemaining">DegreeRequirements[[#Totals],[需要的学分]]</definedName>
    <definedName name="_xlnm.Print_Titles" localSheetId="1">课程!$1:$2</definedName>
    <definedName name="RequirementLookup">DegreeRequirements[学分要求]</definedName>
  </definedNames>
  <calcPr calcId="191029"/>
  <pivotCaches>
    <pivotCache cacheId="0" r:id="rId4"/>
  </pivotCaches>
  <extLst>
    <ext xmlns:x15="http://schemas.microsoft.com/office/spreadsheetml/2010/11/main" uri="{FCE2AD5D-F65C-4FA6-A056-5C36A1767C68}">
      <x15:dataModel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F5" i="1" s="1"/>
  <c r="E6" i="1"/>
  <c r="F6" i="1" s="1"/>
  <c r="E7" i="1"/>
  <c r="F7" i="1" s="1"/>
  <c r="E8" i="1"/>
  <c r="F8" i="1" s="1"/>
  <c r="D9" i="1"/>
  <c r="F9" i="1" l="1"/>
  <c r="E9" i="1"/>
  <c r="D12" i="1" l="1"/>
  <c r="F11" i="1"/>
  <c r="D1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Excel Data Model" type="5" refreshedVersion="0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<sst xmlns="http://schemas.openxmlformats.org/spreadsheetml/2006/main" count="164" uniqueCount="86">
  <si>
    <t>大学学分规划表</t>
  </si>
  <si>
    <t>学期总结</t>
  </si>
  <si>
    <t>显示每学期总学分和班级的条形图位于此单元格。此数据透视图​​根据“学期总结数据”工作表中的数据透视表​​自动更新。</t>
  </si>
  <si>
    <t>要更新数据透视图，请选择图表。
鼠标右键点按一下，获取快捷菜单。
选择“刷新”或“全部刷新”来更新图表。</t>
  </si>
  <si>
    <t>音乐史
文学学士</t>
  </si>
  <si>
    <t>学分要求</t>
  </si>
  <si>
    <t>主修</t>
  </si>
  <si>
    <t>辅修</t>
  </si>
  <si>
    <t>选修课</t>
  </si>
  <si>
    <t>公共课</t>
  </si>
  <si>
    <t>总计</t>
  </si>
  <si>
    <t>总体进度：</t>
  </si>
  <si>
    <t>NA</t>
  </si>
  <si>
    <t>获得的学分</t>
  </si>
  <si>
    <t>需要的学分</t>
  </si>
  <si>
    <t>大学课程</t>
  </si>
  <si>
    <t>课程名称</t>
  </si>
  <si>
    <t>人类学</t>
  </si>
  <si>
    <t>应用音乐</t>
  </si>
  <si>
    <t>艺术史</t>
  </si>
  <si>
    <t xml:space="preserve">艺术史 </t>
  </si>
  <si>
    <t>听力练习 I</t>
  </si>
  <si>
    <t>听力练习 II</t>
  </si>
  <si>
    <t>听力练习 III</t>
  </si>
  <si>
    <t>听力练习 IV</t>
  </si>
  <si>
    <t>指挥 I</t>
  </si>
  <si>
    <t>英语写作</t>
  </si>
  <si>
    <t>形式和分析</t>
  </si>
  <si>
    <t>人类学入门</t>
  </si>
  <si>
    <t>数学 101</t>
  </si>
  <si>
    <t>西方文明中的音乐史 I</t>
  </si>
  <si>
    <t>西方文明中的音乐史 II</t>
  </si>
  <si>
    <t>音乐理论 I</t>
  </si>
  <si>
    <t>音乐理论 II</t>
  </si>
  <si>
    <t>音乐理论 III</t>
  </si>
  <si>
    <t>音乐理论 IV</t>
  </si>
  <si>
    <t>钢琴课</t>
  </si>
  <si>
    <t>社会科学 101</t>
  </si>
  <si>
    <t>社会研究 101</t>
  </si>
  <si>
    <t>爵士乐世界</t>
  </si>
  <si>
    <t>音乐世界 I</t>
  </si>
  <si>
    <t>音乐世界 II</t>
  </si>
  <si>
    <t>音乐世界 III</t>
  </si>
  <si>
    <t>课程编号</t>
  </si>
  <si>
    <t>GEN 108</t>
  </si>
  <si>
    <t>MUS 215</t>
  </si>
  <si>
    <t>ART 101</t>
  </si>
  <si>
    <t>ART 201</t>
  </si>
  <si>
    <t>MUS 113</t>
  </si>
  <si>
    <t>MUS 213</t>
  </si>
  <si>
    <t>MUS 313</t>
  </si>
  <si>
    <t>MUS 413</t>
  </si>
  <si>
    <t>MUS 114</t>
  </si>
  <si>
    <t>ENG 101</t>
  </si>
  <si>
    <t>ENG 201</t>
  </si>
  <si>
    <t>MUS 214</t>
  </si>
  <si>
    <t>GEN 208</t>
  </si>
  <si>
    <t>MAT 101</t>
  </si>
  <si>
    <t>MUS 101</t>
  </si>
  <si>
    <t>MUS 201</t>
  </si>
  <si>
    <t>MUS 110</t>
  </si>
  <si>
    <t>MUS 210</t>
  </si>
  <si>
    <t>MUS 310</t>
  </si>
  <si>
    <t>MUS 410</t>
  </si>
  <si>
    <t>MUS 109</t>
  </si>
  <si>
    <t>SOC 101</t>
  </si>
  <si>
    <t>SOC 201</t>
  </si>
  <si>
    <t>MUS 105</t>
  </si>
  <si>
    <t>MUS 112</t>
  </si>
  <si>
    <t>MUS 212</t>
  </si>
  <si>
    <t>学术要求</t>
  </si>
  <si>
    <t>学分</t>
  </si>
  <si>
    <t>已完成？</t>
  </si>
  <si>
    <t>是</t>
  </si>
  <si>
    <t>否</t>
  </si>
  <si>
    <t>学期</t>
  </si>
  <si>
    <t>第 1 学期</t>
  </si>
  <si>
    <t>第 3 学期</t>
  </si>
  <si>
    <t>第 2 学期</t>
  </si>
  <si>
    <t>第 4 学期</t>
  </si>
  <si>
    <t>第 5 学期</t>
  </si>
  <si>
    <t>学期总结数据</t>
  </si>
  <si>
    <t xml:space="preserve">课程 </t>
  </si>
  <si>
    <t>汇总</t>
  </si>
  <si>
    <t xml:space="preserve">学分 </t>
  </si>
  <si>
    <t>此数据透视表是“大学学分规划表”工作表上的“学期总结”数据透视图的数据源。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</si>
</sst>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 * #,##0_ ;_ * \-#,##0_ ;_ * &quot;-&quot;_ ;_ @_ "/>
    <numFmt numFmtId="43" formatCode="_ * #,##0.00_ ;_ * \-#,##0.00_ ;_ * &quot;-&quot;??_ ;_ @_ "/>
    <numFmt numFmtId="176" formatCode="_ &quot;₹&quot;\ * #,##0_ ;_ &quot;₹&quot;\ * \-#,##0_ ;_ &quot;₹&quot;\ * &quot;-&quot;_ ;_ @_ "/>
    <numFmt numFmtId="177" formatCode="_ &quot;₹&quot;\ * #,##0.00_ ;_ &quot;₹&quot;\ * \-#,##0.00_ ;_ &quot;₹&quot;\ * &quot;-&quot;??_ ;_ @_ "/>
  </numFmts>
  <fonts count="30" x14ac:knownFonts="1">
    <font>
      <sz val="11"/>
      <color theme="1" tint="0.2499465926084170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theme="1" tint="0.24994659260841701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26"/>
      <color theme="0"/>
      <name val="Microsoft YaHei UI"/>
      <family val="2"/>
      <charset val="134"/>
    </font>
    <font>
      <sz val="14"/>
      <color theme="0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i/>
      <sz val="11"/>
      <color theme="0"/>
      <name val="Microsoft YaHei UI"/>
      <family val="2"/>
      <charset val="134"/>
    </font>
    <font>
      <sz val="9"/>
      <name val="Microsoft YaHei UI"/>
      <family val="2"/>
      <charset val="134"/>
    </font>
    <font>
      <sz val="26"/>
      <color theme="0"/>
      <name val="Microsoft YaHei UI"/>
      <family val="2"/>
      <charset val="134"/>
    </font>
    <font>
      <sz val="11"/>
      <color theme="1" tint="0.24994659260841701"/>
      <name val="Microsoft YaHei UI"/>
      <family val="2"/>
      <charset val="134"/>
    </font>
    <font>
      <sz val="14"/>
      <color theme="0"/>
      <name val="Microsoft YaHei UI"/>
      <family val="2"/>
      <charset val="134"/>
    </font>
    <font>
      <b/>
      <sz val="11"/>
      <color theme="1" tint="0.2499465926084170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theme="1" tint="0.34998626667073579"/>
      <name val="Microsoft YaHei UI"/>
      <family val="2"/>
      <charset val="134"/>
    </font>
    <font>
      <sz val="12"/>
      <color theme="1" tint="0.249977111117893"/>
      <name val="Microsoft YaHei UI"/>
      <family val="2"/>
      <charset val="134"/>
    </font>
    <font>
      <sz val="14"/>
      <color theme="1"/>
      <name val="Microsoft YaHei UI"/>
      <family val="2"/>
      <charset val="134"/>
    </font>
    <font>
      <sz val="11"/>
      <color theme="1"/>
      <name val="Microsoft YaHei UI"/>
      <family val="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ck">
        <color theme="6" tint="-0.499984740745262"/>
      </left>
      <right/>
      <top/>
      <bottom/>
      <diagonal/>
    </border>
    <border>
      <left/>
      <right/>
      <top/>
      <bottom style="thick">
        <color theme="6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6" tint="-0.499984740745262"/>
      </top>
      <bottom/>
      <diagonal/>
    </border>
    <border>
      <left style="thick">
        <color theme="0"/>
      </left>
      <right/>
      <top/>
      <bottom style="thick">
        <color theme="6" tint="-0.4999847407452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5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6" fillId="2" borderId="0" applyNumberFormat="0" applyBorder="0" applyAlignment="0" applyProtection="0"/>
    <xf numFmtId="43" fontId="2" fillId="0" borderId="0" applyFill="0" applyBorder="0" applyAlignment="0" applyProtection="0"/>
    <xf numFmtId="41" fontId="2" fillId="0" borderId="0" applyFill="0" applyBorder="0" applyAlignment="0" applyProtection="0"/>
    <xf numFmtId="177" fontId="2" fillId="0" borderId="0" applyFill="0" applyBorder="0" applyAlignment="0" applyProtection="0"/>
    <xf numFmtId="176" fontId="2" fillId="0" borderId="0" applyFill="0" applyBorder="0" applyAlignment="0" applyProtection="0"/>
    <xf numFmtId="9" fontId="2" fillId="0" borderId="0" applyFill="0" applyBorder="0" applyAlignment="0" applyProtection="0"/>
    <xf numFmtId="0" fontId="2" fillId="3" borderId="7" applyNumberFormat="0" applyAlignment="0" applyProtection="0"/>
    <xf numFmtId="0" fontId="7" fillId="0" borderId="10" applyNumberFormat="0" applyFill="0" applyAlignment="0" applyProtection="0"/>
    <xf numFmtId="0" fontId="8" fillId="0" borderId="11" applyNumberFormat="0" applyFill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17" fillId="6" borderId="0" applyNumberFormat="0" applyBorder="0" applyAlignment="0" applyProtection="0"/>
    <xf numFmtId="0" fontId="15" fillId="7" borderId="12" applyNumberFormat="0" applyAlignment="0" applyProtection="0"/>
    <xf numFmtId="0" fontId="16" fillId="8" borderId="13" applyNumberFormat="0" applyAlignment="0" applyProtection="0"/>
    <xf numFmtId="0" fontId="14" fillId="8" borderId="12" applyNumberFormat="0" applyAlignment="0" applyProtection="0"/>
    <xf numFmtId="0" fontId="18" fillId="0" borderId="14" applyNumberFormat="0" applyFill="0" applyAlignment="0" applyProtection="0"/>
    <xf numFmtId="0" fontId="9" fillId="9" borderId="15" applyNumberFormat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16" applyNumberFormat="0" applyFill="0" applyAlignment="0" applyProtection="0"/>
    <xf numFmtId="0" fontId="1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7">
    <xf numFmtId="0" fontId="0" fillId="0" borderId="0" xfId="0">
      <alignment vertical="center" wrapText="1"/>
    </xf>
    <xf numFmtId="0" fontId="19" fillId="2" borderId="5" xfId="1" applyFont="1" applyBorder="1" applyAlignment="1">
      <alignment horizontal="left" vertical="center" wrapText="1" indent="1"/>
    </xf>
    <xf numFmtId="0" fontId="5" fillId="2" borderId="0" xfId="1" applyFont="1" applyAlignment="1">
      <alignment horizontal="left" vertical="center" indent="2"/>
    </xf>
    <xf numFmtId="0" fontId="5" fillId="2" borderId="0" xfId="1" applyFont="1" applyAlignment="1">
      <alignment horizontal="center"/>
    </xf>
    <xf numFmtId="0" fontId="5" fillId="2" borderId="0" xfId="1" applyFont="1" applyAlignment="1">
      <alignment vertical="center"/>
    </xf>
    <xf numFmtId="0" fontId="2" fillId="0" borderId="0" xfId="0" applyFont="1">
      <alignment vertical="center" wrapText="1"/>
    </xf>
    <xf numFmtId="0" fontId="2" fillId="0" borderId="0" xfId="0" applyFont="1" applyAlignment="1">
      <alignment horizontal="left" vertical="center" indent="3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Fill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2" fillId="2" borderId="0" xfId="0" applyFont="1" applyFill="1">
      <alignment vertical="center" wrapText="1"/>
    </xf>
    <xf numFmtId="0" fontId="22" fillId="0" borderId="0" xfId="0" applyFont="1">
      <alignment vertical="center" wrapText="1"/>
    </xf>
    <xf numFmtId="0" fontId="23" fillId="2" borderId="0" xfId="3" applyFont="1" applyBorder="1" applyAlignment="1">
      <alignment horizontal="left" vertical="center" wrapText="1"/>
    </xf>
    <xf numFmtId="0" fontId="24" fillId="0" borderId="6" xfId="0" applyFont="1" applyFill="1" applyBorder="1" applyAlignment="1">
      <alignment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0" xfId="0" applyFont="1" applyFill="1">
      <alignment vertical="center" wrapText="1"/>
    </xf>
    <xf numFmtId="0" fontId="22" fillId="0" borderId="0" xfId="0" applyFont="1" applyFill="1" applyAlignment="1">
      <alignment horizontal="center" vertical="center"/>
    </xf>
    <xf numFmtId="0" fontId="2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7" fillId="0" borderId="0" xfId="2" applyFont="1" applyFill="1" applyAlignment="1">
      <alignment horizontal="right" vertical="center" indent="1"/>
    </xf>
    <xf numFmtId="0" fontId="29" fillId="0" borderId="4" xfId="0" applyFont="1" applyFill="1" applyBorder="1" applyAlignment="1">
      <alignment horizontal="left" vertical="center" indent="1"/>
    </xf>
    <xf numFmtId="0" fontId="22" fillId="0" borderId="0" xfId="0" applyFont="1" applyFill="1" applyBorder="1" applyAlignment="1">
      <alignment vertical="top"/>
    </xf>
    <xf numFmtId="0" fontId="22" fillId="0" borderId="3" xfId="0" applyFont="1" applyFill="1" applyBorder="1" applyAlignment="1">
      <alignment horizontal="center" vertical="top"/>
    </xf>
    <xf numFmtId="0" fontId="28" fillId="0" borderId="1" xfId="0" applyFont="1" applyFill="1" applyBorder="1" applyAlignment="1"/>
    <xf numFmtId="0" fontId="28" fillId="0" borderId="2" xfId="0" applyFont="1" applyFill="1" applyBorder="1" applyAlignment="1"/>
    <xf numFmtId="0" fontId="26" fillId="0" borderId="0" xfId="0" applyFont="1" applyFill="1" applyAlignment="1">
      <alignment horizontal="center" vertical="top" wrapText="1"/>
    </xf>
    <xf numFmtId="0" fontId="23" fillId="2" borderId="5" xfId="3" applyFont="1" applyBorder="1" applyAlignment="1">
      <alignment horizontal="left" vertical="center" wrapText="1"/>
    </xf>
    <xf numFmtId="0" fontId="23" fillId="2" borderId="0" xfId="3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indent="1"/>
    </xf>
    <xf numFmtId="0" fontId="24" fillId="0" borderId="6" xfId="0" applyFont="1" applyBorder="1" applyAlignment="1">
      <alignment horizontal="left" vertical="center" inden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1" fillId="2" borderId="0" xfId="1" applyFont="1" applyBorder="1" applyAlignment="1">
      <alignment horizontal="left" vertical="center" indent="1"/>
    </xf>
    <xf numFmtId="0" fontId="5" fillId="2" borderId="0" xfId="1" applyFont="1" applyAlignment="1">
      <alignment horizontal="left" vertical="center" indent="2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百分比" xfId="8" builtinId="5" customBuiltin="1"/>
    <cellStyle name="标题" xfId="1" builtinId="15" customBuiltin="1"/>
    <cellStyle name="标题 1" xfId="3" builtinId="16" customBuiltin="1"/>
    <cellStyle name="标题 2" xfId="10" builtinId="17" customBuiltin="1"/>
    <cellStyle name="标题 3" xfId="11" builtinId="18" customBuiltin="1"/>
    <cellStyle name="标题 4" xfId="2" builtinId="19" customBuiltin="1"/>
    <cellStyle name="差" xfId="13" builtinId="27" customBuiltin="1"/>
    <cellStyle name="常规" xfId="0" builtinId="0" customBuiltin="1"/>
    <cellStyle name="好" xfId="12" builtinId="26" customBuiltin="1"/>
    <cellStyle name="汇总" xfId="22" builtinId="25" customBuiltin="1"/>
    <cellStyle name="货币" xfId="6" builtinId="4" customBuiltin="1"/>
    <cellStyle name="货币[0]" xfId="7" builtinId="7" customBuiltin="1"/>
    <cellStyle name="计算" xfId="17" builtinId="22" customBuiltin="1"/>
    <cellStyle name="检查单元格" xfId="19" builtinId="23" customBuiltin="1"/>
    <cellStyle name="解释性文本" xfId="21" builtinId="53" customBuiltin="1"/>
    <cellStyle name="警告文本" xfId="20" builtinId="11" customBuiltin="1"/>
    <cellStyle name="链接单元格" xfId="18" builtinId="24" customBuiltin="1"/>
    <cellStyle name="千位分隔" xfId="4" builtinId="3" customBuiltin="1"/>
    <cellStyle name="千位分隔[0]" xfId="5" builtinId="6" customBuiltin="1"/>
    <cellStyle name="适中" xfId="14" builtinId="28" customBuiltin="1"/>
    <cellStyle name="输出" xfId="16" builtinId="21" customBuiltin="1"/>
    <cellStyle name="输入" xfId="15" builtinId="20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注释" xfId="9" builtinId="10" customBuiltin="1"/>
  </cellStyles>
  <dxfs count="39">
    <dxf>
      <alignment horizontal="center"/>
    </dxf>
    <dxf>
      <fill>
        <patternFill patternType="none">
          <bgColor auto="1"/>
        </patternFill>
      </fill>
    </dxf>
    <dxf>
      <alignment horizontal="center" inden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YaHei UI"/>
        <family val="2"/>
        <charset val="134"/>
        <scheme val="none"/>
      </font>
      <alignment horizontal="left" vertical="center" textRotation="0" wrapText="0" indent="3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0" indent="3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24994659260841701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</dxf>
    <dxf>
      <border>
        <bottom style="thick">
          <color theme="6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 tint="0.24994659260841701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b/>
        <i val="0"/>
        <color theme="1" tint="0.24994659260841701"/>
      </font>
    </dxf>
    <dxf>
      <font>
        <b val="0"/>
        <i val="0"/>
      </font>
      <border diagonalUp="0" diagonalDown="0">
        <left/>
        <right/>
        <top/>
        <bottom/>
        <vertical/>
        <horizontal/>
      </border>
    </dxf>
    <dxf>
      <border>
        <horizontal style="thin">
          <color theme="6" tint="-0.499984740745262"/>
        </horizontal>
      </border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3">
    <tableStyle name="课程列表" pivot="0" count="3" xr9:uid="{00000000-0011-0000-FFFF-FFFF00000000}">
      <tableStyleElement type="wholeTable" dxfId="38"/>
      <tableStyleElement type="headerRow" dxfId="37"/>
      <tableStyleElement type="secondRowStripe" dxfId="36"/>
    </tableStyle>
    <tableStyle name="学分要求总结" pivot="0" count="3" xr9:uid="{00000000-0011-0000-FFFF-FFFF01000000}">
      <tableStyleElement type="wholeTable" dxfId="35"/>
      <tableStyleElement type="headerRow" dxfId="34"/>
      <tableStyleElement type="totalRow" dxfId="33"/>
    </tableStyle>
    <tableStyle name="学期总结" table="0" count="3" xr9:uid="{00000000-0011-0000-FFFF-FFFF02000000}">
      <tableStyleElement type="headerRow" dxfId="32"/>
      <tableStyleElement type="totalRow" dxfId="31"/>
      <tableStyleElement type="secondRowStripe" dxfId="30"/>
    </tableStyle>
  </tableStyles>
  <colors>
    <mruColors>
      <color rgb="FF99CC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[Office_35054728_TF00000034.xlsx]学期总结数据!SemesterSummaryPivotTable</c:name>
    <c:fmtId val="16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Microsoft YaHei UI" panose="020B0503020204020204" pitchFamily="34" charset="-122"/>
                  <a:ea typeface="Microsoft YaHei UI" panose="020B0503020204020204" pitchFamily="34" charset="-122"/>
                  <a:cs typeface="+mn-cs"/>
                </a:defRPr>
              </a:pPr>
              <a:endParaRPr lang="zh-CN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Microsoft YaHei UI" panose="020B0503020204020204" pitchFamily="34" charset="-122"/>
                  <a:ea typeface="Microsoft YaHei UI" panose="020B0503020204020204" pitchFamily="34" charset="-122"/>
                  <a:cs typeface="+mn-cs"/>
                </a:defRPr>
              </a:pPr>
              <a:endParaRPr lang="zh-CN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学期总结数据!$B$4</c:f>
              <c:strCache>
                <c:ptCount val="1"/>
                <c:pt idx="0">
                  <c:v>学分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Microsoft YaHei UI" panose="020B0503020204020204" pitchFamily="34" charset="-122"/>
                    <a:ea typeface="Microsoft YaHei UI" panose="020B0503020204020204" pitchFamily="34" charset="-122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学期总结数据!$A$5:$A$10</c:f>
              <c:strCache>
                <c:ptCount val="5"/>
                <c:pt idx="0">
                  <c:v>第 1 学期</c:v>
                </c:pt>
                <c:pt idx="1">
                  <c:v>第 2 学期</c:v>
                </c:pt>
                <c:pt idx="2">
                  <c:v>第 3 学期</c:v>
                </c:pt>
                <c:pt idx="3">
                  <c:v>第 4 学期</c:v>
                </c:pt>
                <c:pt idx="4">
                  <c:v>第 5 学期</c:v>
                </c:pt>
              </c:strCache>
            </c:strRef>
          </c:cat>
          <c:val>
            <c:numRef>
              <c:f>学期总结数据!$B$5:$B$10</c:f>
              <c:numCache>
                <c:formatCode>General</c:formatCode>
                <c:ptCount val="5"/>
                <c:pt idx="0">
                  <c:v>30</c:v>
                </c:pt>
                <c:pt idx="1">
                  <c:v>20</c:v>
                </c:pt>
                <c:pt idx="2">
                  <c:v>9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D-447E-BECC-685148EE9EC0}"/>
            </c:ext>
          </c:extLst>
        </c:ser>
        <c:ser>
          <c:idx val="1"/>
          <c:order val="1"/>
          <c:tx>
            <c:strRef>
              <c:f>学期总结数据!$C$4</c:f>
              <c:strCache>
                <c:ptCount val="1"/>
                <c:pt idx="0">
                  <c:v>课程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Microsoft YaHei UI" panose="020B0503020204020204" pitchFamily="34" charset="-122"/>
                    <a:ea typeface="Microsoft YaHei UI" panose="020B0503020204020204" pitchFamily="34" charset="-122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学期总结数据!$A$5:$A$10</c:f>
              <c:strCache>
                <c:ptCount val="5"/>
                <c:pt idx="0">
                  <c:v>第 1 学期</c:v>
                </c:pt>
                <c:pt idx="1">
                  <c:v>第 2 学期</c:v>
                </c:pt>
                <c:pt idx="2">
                  <c:v>第 3 学期</c:v>
                </c:pt>
                <c:pt idx="3">
                  <c:v>第 4 学期</c:v>
                </c:pt>
                <c:pt idx="4">
                  <c:v>第 5 学期</c:v>
                </c:pt>
              </c:strCache>
            </c:strRef>
          </c:cat>
          <c:val>
            <c:numRef>
              <c:f>学期总结数据!$C$5:$C$10</c:f>
              <c:numCache>
                <c:formatCode>General</c:formatCode>
                <c:ptCount val="5"/>
                <c:pt idx="0">
                  <c:v>12</c:v>
                </c:pt>
                <c:pt idx="1">
                  <c:v>8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5D-447E-BECC-685148EE9E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41"/>
        <c:axId val="502532728"/>
        <c:axId val="502533120"/>
      </c:barChart>
      <c:catAx>
        <c:axId val="50253272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accent3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endParaRPr lang="zh-CN"/>
          </a:p>
        </c:txPr>
        <c:crossAx val="502533120"/>
        <c:crosses val="autoZero"/>
        <c:auto val="1"/>
        <c:lblAlgn val="ctr"/>
        <c:lblOffset val="100"/>
        <c:noMultiLvlLbl val="0"/>
      </c:catAx>
      <c:valAx>
        <c:axId val="502533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502532728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r"/>
      <c:layout>
        <c:manualLayout>
          <c:xMode val="edge"/>
          <c:yMode val="edge"/>
          <c:x val="0.89999551600565786"/>
          <c:y val="0.22643199011888224"/>
          <c:w val="0.10000448399434217"/>
          <c:h val="0.229631563434249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Microsoft YaHei UI" panose="020B0503020204020204" pitchFamily="34" charset="-122"/>
          <a:ea typeface="Microsoft YaHei UI" panose="020B0503020204020204" pitchFamily="34" charset="-122"/>
        </a:defRPr>
      </a:pPr>
      <a:endParaRPr lang="zh-CN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104773</xdr:colOff>
      <xdr:row>3</xdr:row>
      <xdr:rowOff>381000</xdr:rowOff>
    </xdr:from>
    <xdr:to>
      <xdr:col>1</xdr:col>
      <xdr:colOff>2371724</xdr:colOff>
      <xdr:row>8</xdr:row>
      <xdr:rowOff>171450</xdr:rowOff>
    </xdr:to>
    <xdr:graphicFrame macro="">
      <xdr:nvGraphicFramePr>
        <xdr:cNvPr id="2" name="学期总结" descr="显示每学期总学分和班级的条形图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者" refreshedDate="43645.597839236114" createdVersion="6" refreshedVersion="6" minRefreshableVersion="3" recordCount="27" xr:uid="{00000000-000A-0000-FFFF-FFFF0D000000}">
  <cacheSource type="worksheet">
    <worksheetSource name="课程"/>
  </cacheSource>
  <cacheFields count="6">
    <cacheField name="课程名称" numFmtId="0">
      <sharedItems count="26">
        <s v="人类学"/>
        <s v="应用音乐"/>
        <s v="艺术史"/>
        <s v="艺术史 "/>
        <s v="听力练习 I"/>
        <s v="听力练习 II"/>
        <s v="听力练习 III"/>
        <s v="听力练习 IV"/>
        <s v="指挥 I"/>
        <s v="英语写作"/>
        <s v="形式和分析"/>
        <s v="人类学入门"/>
        <s v="数学 101"/>
        <s v="西方文明中的音乐史 I"/>
        <s v="西方文明中的音乐史 II"/>
        <s v="音乐理论 I"/>
        <s v="音乐理论 II"/>
        <s v="音乐理论 III"/>
        <s v="音乐理论 IV"/>
        <s v="钢琴课"/>
        <s v="社会科学 101"/>
        <s v="社会研究 101"/>
        <s v="爵士乐世界"/>
        <s v="音乐世界 I"/>
        <s v="音乐世界 II"/>
        <s v="音乐世界 III"/>
      </sharedItems>
    </cacheField>
    <cacheField name="课程编号" numFmtId="0">
      <sharedItems/>
    </cacheField>
    <cacheField name="学术要求" numFmtId="0">
      <sharedItems/>
    </cacheField>
    <cacheField name="学分" numFmtId="0">
      <sharedItems containsSemiMixedTypes="0" containsString="0" containsNumber="1" containsInteger="1" minValue="2" maxValue="4"/>
    </cacheField>
    <cacheField name="已完成？" numFmtId="0">
      <sharedItems containsBlank="1"/>
    </cacheField>
    <cacheField name="学期" numFmtId="0">
      <sharedItems count="5">
        <s v="第 1 学期"/>
        <s v="第 3 学期"/>
        <s v="第 2 学期"/>
        <s v="第 4 学期"/>
        <s v="第 5 学期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x v="0"/>
    <s v="GEN 108"/>
    <s v="公共课"/>
    <n v="4"/>
    <s v="是"/>
    <x v="0"/>
  </r>
  <r>
    <x v="1"/>
    <s v="MUS 215"/>
    <s v="主修"/>
    <n v="3"/>
    <m/>
    <x v="1"/>
  </r>
  <r>
    <x v="2"/>
    <s v="ART 101"/>
    <s v="公共课"/>
    <n v="2"/>
    <s v="是"/>
    <x v="0"/>
  </r>
  <r>
    <x v="3"/>
    <s v="ART 201"/>
    <s v="公共课"/>
    <n v="2"/>
    <s v="是"/>
    <x v="2"/>
  </r>
  <r>
    <x v="4"/>
    <s v="MUS 113"/>
    <s v="主修"/>
    <n v="2"/>
    <s v="是"/>
    <x v="0"/>
  </r>
  <r>
    <x v="5"/>
    <s v="MUS 213"/>
    <s v="主修"/>
    <n v="2"/>
    <s v="是"/>
    <x v="2"/>
  </r>
  <r>
    <x v="6"/>
    <s v="MUS 313"/>
    <s v="主修"/>
    <n v="2"/>
    <m/>
    <x v="1"/>
  </r>
  <r>
    <x v="7"/>
    <s v="MUS 413"/>
    <s v="主修"/>
    <n v="2"/>
    <m/>
    <x v="3"/>
  </r>
  <r>
    <x v="8"/>
    <s v="MUS 114"/>
    <s v="主修"/>
    <n v="2"/>
    <s v="是"/>
    <x v="0"/>
  </r>
  <r>
    <x v="9"/>
    <s v="ENG 101"/>
    <s v="公共课"/>
    <n v="3"/>
    <s v="是"/>
    <x v="0"/>
  </r>
  <r>
    <x v="9"/>
    <s v="ENG 201"/>
    <s v="公共课"/>
    <n v="3"/>
    <s v="是"/>
    <x v="2"/>
  </r>
  <r>
    <x v="10"/>
    <s v="MUS 214"/>
    <s v="主修"/>
    <n v="2"/>
    <s v="是"/>
    <x v="2"/>
  </r>
  <r>
    <x v="11"/>
    <s v="GEN 208"/>
    <s v="公共课"/>
    <n v="3"/>
    <s v="是"/>
    <x v="2"/>
  </r>
  <r>
    <x v="12"/>
    <s v="MAT 101"/>
    <s v="公共课"/>
    <n v="3"/>
    <s v="是"/>
    <x v="0"/>
  </r>
  <r>
    <x v="13"/>
    <s v="MUS 101"/>
    <s v="主修"/>
    <n v="2"/>
    <s v="是"/>
    <x v="0"/>
  </r>
  <r>
    <x v="14"/>
    <s v="MUS 201"/>
    <s v="主修"/>
    <n v="2"/>
    <s v="是"/>
    <x v="0"/>
  </r>
  <r>
    <x v="15"/>
    <s v="MUS 110"/>
    <s v="主修"/>
    <n v="2"/>
    <s v="是"/>
    <x v="2"/>
  </r>
  <r>
    <x v="16"/>
    <s v="MUS 210"/>
    <s v="主修"/>
    <n v="2"/>
    <s v="是"/>
    <x v="1"/>
  </r>
  <r>
    <x v="17"/>
    <s v="MUS 310"/>
    <s v="主修"/>
    <n v="2"/>
    <m/>
    <x v="3"/>
  </r>
  <r>
    <x v="18"/>
    <s v="MUS 410"/>
    <s v="主修"/>
    <n v="2"/>
    <m/>
    <x v="4"/>
  </r>
  <r>
    <x v="19"/>
    <s v="MUS 109"/>
    <s v="主修"/>
    <n v="2"/>
    <s v="是"/>
    <x v="0"/>
  </r>
  <r>
    <x v="20"/>
    <s v="SOC 101"/>
    <s v="公共课"/>
    <n v="3"/>
    <s v="是"/>
    <x v="0"/>
  </r>
  <r>
    <x v="21"/>
    <s v="SOC 201"/>
    <s v="公共课"/>
    <n v="3"/>
    <s v="是"/>
    <x v="0"/>
  </r>
  <r>
    <x v="22"/>
    <s v="MUS 105"/>
    <s v="选修课"/>
    <n v="4"/>
    <s v="是"/>
    <x v="2"/>
  </r>
  <r>
    <x v="23"/>
    <s v="MUS 112"/>
    <s v="主修"/>
    <n v="2"/>
    <s v="是"/>
    <x v="0"/>
  </r>
  <r>
    <x v="24"/>
    <s v="MUS 212"/>
    <s v="主修"/>
    <n v="2"/>
    <s v="是"/>
    <x v="2"/>
  </r>
  <r>
    <x v="25"/>
    <s v="MUS 213"/>
    <s v="主修"/>
    <n v="2"/>
    <s v="否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SemesterSummaryPivotTable" cacheId="0" applyNumberFormats="0" applyBorderFormats="0" applyFontFormats="0" applyPatternFormats="0" applyAlignmentFormats="0" applyWidthHeightFormats="1" dataCaption="Values" grandTotalCaption="汇总" updatedVersion="6" minRefreshableVersion="3" itemPrintTitles="1" createdVersion="4" indent="0" outline="1" outlineData="1" multipleFieldFilters="0" chartFormat="21" rowHeaderCaption="学期">
  <location ref="A4:C10" firstHeaderRow="0" firstDataRow="1" firstDataCol="1"/>
  <pivotFields count="6">
    <pivotField dataField="1" showAll="0">
      <items count="27">
        <item x="19"/>
        <item x="22"/>
        <item x="0"/>
        <item x="11"/>
        <item x="20"/>
        <item x="21"/>
        <item x="12"/>
        <item x="4"/>
        <item x="5"/>
        <item x="6"/>
        <item x="7"/>
        <item x="13"/>
        <item x="14"/>
        <item x="10"/>
        <item x="2"/>
        <item x="3"/>
        <item x="15"/>
        <item x="16"/>
        <item x="17"/>
        <item x="18"/>
        <item x="23"/>
        <item x="24"/>
        <item x="25"/>
        <item x="9"/>
        <item x="1"/>
        <item x="8"/>
        <item t="default"/>
      </items>
    </pivotField>
    <pivotField showAll="0"/>
    <pivotField showAll="0"/>
    <pivotField dataField="1" showAll="0"/>
    <pivotField showAll="0"/>
    <pivotField axis="axisRow" showAll="0">
      <items count="6">
        <item x="0"/>
        <item x="2"/>
        <item x="1"/>
        <item x="3"/>
        <item x="4"/>
        <item t="default"/>
      </items>
    </pivotField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学分 " fld="3" baseField="5" baseItem="0"/>
    <dataField name="课程 " fld="0" subtotal="count" baseField="5" baseItem="0"/>
  </dataFields>
  <formats count="3">
    <format dxfId="2">
      <pivotArea outline="0" collapsedLevelsAreSubtotals="1" fieldPosition="0"/>
    </format>
    <format dxfId="1">
      <pivotArea type="all" dataOnly="0" outline="0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16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学期总结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此数据透视表按学期计算总学分和课程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greeRequirements" displayName="DegreeRequirements" ref="C4:F9" totalsRowCount="1" headerRowDxfId="29" dataDxfId="27" totalsRowDxfId="26" headerRowBorderDxfId="28">
  <tableColumns count="4">
    <tableColumn id="1" xr3:uid="{00000000-0010-0000-0000-000001000000}" name="学分要求" totalsRowLabel="总计" dataDxfId="25" totalsRowDxfId="24"/>
    <tableColumn id="2" xr3:uid="{00000000-0010-0000-0000-000002000000}" name="总计" totalsRowFunction="sum" dataDxfId="23" totalsRowDxfId="22"/>
    <tableColumn id="3" xr3:uid="{00000000-0010-0000-0000-000003000000}" name="获得的学分" totalsRowFunction="sum" dataDxfId="21" totalsRowDxfId="20">
      <calculatedColumnFormula>IFERROR(SUMIFS(课程[学分],课程[学术要求],DegreeRequirements[[#This Row],[学分要求]],课程[已完成？],"=是"),"")</calculatedColumnFormula>
    </tableColumn>
    <tableColumn id="4" xr3:uid="{00000000-0010-0000-0000-000004000000}" name="需要的学分" totalsRowFunction="sum" dataDxfId="19" totalsRowDxfId="18">
      <calculatedColumnFormula>IFERROR(DegreeRequirements[[#This Row],[总计]]-DegreeRequirements[[#This Row],[获得的学分]],"")</calculatedColumnFormula>
    </tableColumn>
  </tableColumns>
  <tableStyleInfo name="学分要求总结" showFirstColumn="0" showLastColumn="0" showRowStripes="0" showColumnStripes="1"/>
  <extLst>
    <ext xmlns:x14="http://schemas.microsoft.com/office/spreadsheetml/2009/9/main" uri="{504A1905-F514-4f6f-8877-14C23A59335A}">
      <x14:table altTextSummary="学分要求列表，例如主修、总学分、已获学分和所需学分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课程" displayName="课程" ref="A2:F29" headerRowDxfId="17" dataDxfId="16" totalsRowDxfId="15">
  <autoFilter ref="A2:F29" xr:uid="{00000000-0009-0000-0100-000004000000}"/>
  <sortState xmlns:xlrd2="http://schemas.microsoft.com/office/spreadsheetml/2017/richdata2" ref="A3:F28">
    <sortCondition ref="A2:A27"/>
    <sortCondition ref="B2:B27"/>
  </sortState>
  <tableColumns count="6">
    <tableColumn id="1" xr3:uid="{00000000-0010-0000-0100-000001000000}" name="课程名称" totalsRowLabel="汇总" dataDxfId="14" totalsRowDxfId="13"/>
    <tableColumn id="2" xr3:uid="{00000000-0010-0000-0100-000002000000}" name="课程编号" dataDxfId="12" totalsRowDxfId="11"/>
    <tableColumn id="3" xr3:uid="{00000000-0010-0000-0100-000003000000}" name="学术要求" dataDxfId="10" totalsRowDxfId="9"/>
    <tableColumn id="4" xr3:uid="{00000000-0010-0000-0100-000004000000}" name="学分" dataDxfId="8" totalsRowDxfId="7"/>
    <tableColumn id="6" xr3:uid="{00000000-0010-0000-0100-000006000000}" name="已完成？" dataDxfId="6" totalsRowDxfId="5"/>
    <tableColumn id="5" xr3:uid="{00000000-0010-0000-0100-000005000000}" name="学期" totalsRowFunction="count" dataDxfId="4" totalsRowDxfId="3"/>
  </tableColumns>
  <tableStyleInfo name="课程列表" showFirstColumn="0" showLastColumn="0" showRowStripes="1" showColumnStripes="0"/>
  <extLst>
    <ext xmlns:x14="http://schemas.microsoft.com/office/spreadsheetml/2009/9/main" uri="{504A1905-F514-4f6f-8877-14C23A59335A}">
      <x14:table altTextSummary="在此表中输入课程名称、课程编号、学分和学期编号。为“已完成”和“学术要求”选择“是”或“否”"/>
    </ext>
  </extLst>
</table>
</file>

<file path=xl/theme/theme1.xml><?xml version="1.0" encoding="utf-8"?>
<a:theme xmlns:a="http://schemas.openxmlformats.org/drawingml/2006/main" name="Office Theme">
  <a:themeElements>
    <a:clrScheme name="College Credit Tracker">
      <a:dk1>
        <a:sysClr val="windowText" lastClr="000000"/>
      </a:dk1>
      <a:lt1>
        <a:sysClr val="window" lastClr="FFFFFF"/>
      </a:lt1>
      <a:dk2>
        <a:srgbClr val="000000"/>
      </a:dk2>
      <a:lt2>
        <a:srgbClr val="F2F2F2"/>
      </a:lt2>
      <a:accent1>
        <a:srgbClr val="EBB828"/>
      </a:accent1>
      <a:accent2>
        <a:srgbClr val="269E6F"/>
      </a:accent2>
      <a:accent3>
        <a:srgbClr val="2699BA"/>
      </a:accent3>
      <a:accent4>
        <a:srgbClr val="EA8B23"/>
      </a:accent4>
      <a:accent5>
        <a:srgbClr val="8163A7"/>
      </a:accent5>
      <a:accent6>
        <a:srgbClr val="DB5368"/>
      </a:accent6>
      <a:hlink>
        <a:srgbClr val="269EBA"/>
      </a:hlink>
      <a:folHlink>
        <a:srgbClr val="8163A7"/>
      </a:folHlink>
    </a:clrScheme>
    <a:fontScheme name="College Credit Tracker">
      <a:majorFont>
        <a:latin typeface="Times New Roman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autoPageBreaks="0" fitToPage="1"/>
  </sheetPr>
  <dimension ref="A1:F12"/>
  <sheetViews>
    <sheetView showGridLines="0" tabSelected="1" zoomScaleNormal="100" workbookViewId="0">
      <selection sqref="A1:B3"/>
    </sheetView>
  </sheetViews>
  <sheetFormatPr defaultRowHeight="30" customHeight="1" x14ac:dyDescent="0.3"/>
  <cols>
    <col min="1" max="1" width="34.88671875" style="14" customWidth="1"/>
    <col min="2" max="2" width="31.109375" style="14" customWidth="1"/>
    <col min="3" max="3" width="32.6640625" style="14" customWidth="1"/>
    <col min="4" max="4" width="16.33203125" style="14" customWidth="1"/>
    <col min="5" max="6" width="22.21875" style="14" customWidth="1"/>
    <col min="7" max="7" width="2.6640625" style="14" customWidth="1"/>
    <col min="8" max="16384" width="8.88671875" style="14"/>
  </cols>
  <sheetData>
    <row r="1" spans="1:6" ht="6.75" customHeight="1" x14ac:dyDescent="0.3">
      <c r="A1" s="35" t="s">
        <v>0</v>
      </c>
      <c r="B1" s="35"/>
      <c r="C1" s="13"/>
      <c r="D1" s="13"/>
      <c r="E1" s="13"/>
      <c r="F1" s="13"/>
    </row>
    <row r="2" spans="1:6" ht="51" customHeight="1" x14ac:dyDescent="0.3">
      <c r="A2" s="35"/>
      <c r="B2" s="35"/>
      <c r="C2" s="29" t="s">
        <v>4</v>
      </c>
      <c r="D2" s="30"/>
      <c r="E2" s="30"/>
      <c r="F2" s="30"/>
    </row>
    <row r="3" spans="1:6" ht="6.75" customHeight="1" x14ac:dyDescent="0.3">
      <c r="A3" s="35"/>
      <c r="B3" s="35"/>
      <c r="C3" s="15"/>
      <c r="D3" s="15"/>
      <c r="E3" s="15"/>
      <c r="F3" s="15"/>
    </row>
    <row r="4" spans="1:6" ht="36" customHeight="1" thickBot="1" x14ac:dyDescent="0.35">
      <c r="A4" s="31" t="s">
        <v>1</v>
      </c>
      <c r="B4" s="32"/>
      <c r="C4" s="16" t="s">
        <v>5</v>
      </c>
      <c r="D4" s="17" t="s">
        <v>10</v>
      </c>
      <c r="E4" s="17" t="s">
        <v>13</v>
      </c>
      <c r="F4" s="17" t="s">
        <v>14</v>
      </c>
    </row>
    <row r="5" spans="1:6" ht="30" customHeight="1" thickTop="1" x14ac:dyDescent="0.3">
      <c r="A5" s="33" t="s">
        <v>2</v>
      </c>
      <c r="B5" s="33"/>
      <c r="C5" s="18" t="s">
        <v>6</v>
      </c>
      <c r="D5" s="19">
        <v>54</v>
      </c>
      <c r="E5" s="19">
        <f>IFERROR(SUMIFS(课程[学分],课程[学术要求],DegreeRequirements[[#This Row],[学分要求]],课程[已完成？],"=是"),"")</f>
        <v>22</v>
      </c>
      <c r="F5" s="20">
        <f>IFERROR(DegreeRequirements[[#This Row],[总计]]-DegreeRequirements[[#This Row],[获得的学分]],"")</f>
        <v>32</v>
      </c>
    </row>
    <row r="6" spans="1:6" ht="30" customHeight="1" x14ac:dyDescent="0.3">
      <c r="A6" s="34"/>
      <c r="B6" s="34"/>
      <c r="C6" s="18" t="s">
        <v>7</v>
      </c>
      <c r="D6" s="19" t="s">
        <v>12</v>
      </c>
      <c r="E6" s="19">
        <f>IFERROR(SUMIFS(课程[学分],课程[学术要求],DegreeRequirements[[#This Row],[学分要求]],课程[已完成？],"=是"),"")</f>
        <v>0</v>
      </c>
      <c r="F6" s="20" t="str">
        <f>IFERROR(DegreeRequirements[[#This Row],[总计]]-DegreeRequirements[[#This Row],[获得的学分]],"")</f>
        <v/>
      </c>
    </row>
    <row r="7" spans="1:6" ht="30" customHeight="1" x14ac:dyDescent="0.3">
      <c r="A7" s="34"/>
      <c r="B7" s="34"/>
      <c r="C7" s="18" t="s">
        <v>8</v>
      </c>
      <c r="D7" s="19">
        <v>4</v>
      </c>
      <c r="E7" s="19">
        <f>IFERROR(SUMIFS(课程[学分],课程[学术要求],DegreeRequirements[[#This Row],[学分要求]],课程[已完成？],"=是"),"")</f>
        <v>4</v>
      </c>
      <c r="F7" s="20">
        <f>IFERROR(DegreeRequirements[[#This Row],[总计]]-DegreeRequirements[[#This Row],[获得的学分]],"")</f>
        <v>0</v>
      </c>
    </row>
    <row r="8" spans="1:6" ht="30" customHeight="1" x14ac:dyDescent="0.3">
      <c r="A8" s="34"/>
      <c r="B8" s="34"/>
      <c r="C8" s="18" t="s">
        <v>9</v>
      </c>
      <c r="D8" s="19">
        <v>66</v>
      </c>
      <c r="E8" s="20">
        <f>IFERROR(SUMIFS(课程[学分],课程[学术要求],DegreeRequirements[[#This Row],[学分要求]],课程[已完成？],"=是"),"")</f>
        <v>26</v>
      </c>
      <c r="F8" s="20">
        <f>IFERROR(DegreeRequirements[[#This Row],[总计]]-DegreeRequirements[[#This Row],[获得的学分]],"")</f>
        <v>40</v>
      </c>
    </row>
    <row r="9" spans="1:6" ht="30" customHeight="1" x14ac:dyDescent="0.3">
      <c r="A9" s="34"/>
      <c r="B9" s="34"/>
      <c r="C9" s="21" t="s">
        <v>10</v>
      </c>
      <c r="D9" s="19">
        <f>SUBTOTAL(109,DegreeRequirements[总计])</f>
        <v>124</v>
      </c>
      <c r="E9" s="19">
        <f>SUBTOTAL(109,DegreeRequirements[获得的学分])</f>
        <v>52</v>
      </c>
      <c r="F9" s="19">
        <f>SUBTOTAL(109,DegreeRequirements[需要的学分])</f>
        <v>72</v>
      </c>
    </row>
    <row r="10" spans="1:6" ht="30" customHeight="1" x14ac:dyDescent="0.3">
      <c r="A10" s="34"/>
      <c r="B10" s="34"/>
      <c r="C10" s="18"/>
      <c r="D10" s="18"/>
      <c r="E10" s="18"/>
      <c r="F10" s="18"/>
    </row>
    <row r="11" spans="1:6" ht="30" customHeight="1" x14ac:dyDescent="0.35">
      <c r="A11" s="28" t="s">
        <v>3</v>
      </c>
      <c r="B11" s="28"/>
      <c r="C11" s="22" t="s">
        <v>11</v>
      </c>
      <c r="D11" s="26">
        <f>CreditsEarned</f>
        <v>52</v>
      </c>
      <c r="E11" s="27"/>
      <c r="F11" s="23" t="str">
        <f>TEXT(DegreeRequirements[[#Totals],[获得的学分]]/DegreeRequirements[[#Totals],[总计]],"##%")&amp;" 已完成！"</f>
        <v>42% 已完成！</v>
      </c>
    </row>
    <row r="12" spans="1:6" ht="39" customHeight="1" x14ac:dyDescent="0.3">
      <c r="A12" s="28"/>
      <c r="B12" s="28"/>
      <c r="C12" s="18"/>
      <c r="D12" s="25" t="str">
        <f>IF(CreditsEarned&gt;=(CreditsNeeded)," 祝贺！",IF(CreditsEarned&gt;=(CreditsNeeded*0.75)," 现在不需要太久了！",IF(CreditsEarned&gt;=(CreditsNeeded*0.5)," 你已经达成一半多的目标了！",IF(CreditsEarned&gt;=(CreditsNeeded*0.25)," 保持良好的工作状态！",""))))</f>
        <v xml:space="preserve"> 保持良好的工作状态！</v>
      </c>
      <c r="E12" s="25"/>
      <c r="F12" s="24"/>
    </row>
  </sheetData>
  <mergeCells count="7">
    <mergeCell ref="D12:E12"/>
    <mergeCell ref="D11:E11"/>
    <mergeCell ref="A11:B12"/>
    <mergeCell ref="C2:F2"/>
    <mergeCell ref="A4:B4"/>
    <mergeCell ref="A5:B10"/>
    <mergeCell ref="A1:B3"/>
  </mergeCells>
  <phoneticPr fontId="20" type="noConversion"/>
  <conditionalFormatting sqref="D11">
    <cfRule type="dataBar" priority="2">
      <dataBar showValue="0">
        <cfvo type="num" val="0"/>
        <cfvo type="formula" val="CreditsNeeded"/>
        <color theme="4"/>
      </dataBar>
      <extLst>
        <ext xmlns:x14="http://schemas.microsoft.com/office/spreadsheetml/2009/9/main" uri="{B025F937-C7B1-47D3-B67F-A62EFF666E3E}">
          <x14:id>{0E8AC252-64E9-4193-84AB-25278FC57BE6}</x14:id>
        </ext>
      </extLst>
    </cfRule>
  </conditionalFormatting>
  <conditionalFormatting sqref="E5">
    <cfRule type="dataBar" priority="8">
      <dataBar>
        <cfvo type="num" val="0"/>
        <cfvo type="num" val="$D$5"/>
        <color theme="4"/>
      </dataBar>
      <extLst>
        <ext xmlns:x14="http://schemas.microsoft.com/office/spreadsheetml/2009/9/main" uri="{B025F937-C7B1-47D3-B67F-A62EFF666E3E}">
          <x14:id>{441F2552-7088-4550-9457-3B58280E2DBC}</x14:id>
        </ext>
      </extLst>
    </cfRule>
  </conditionalFormatting>
  <conditionalFormatting sqref="E6">
    <cfRule type="dataBar" priority="7">
      <dataBar>
        <cfvo type="num" val="0"/>
        <cfvo type="num" val="$D$6"/>
        <color theme="4"/>
      </dataBar>
      <extLst>
        <ext xmlns:x14="http://schemas.microsoft.com/office/spreadsheetml/2009/9/main" uri="{B025F937-C7B1-47D3-B67F-A62EFF666E3E}">
          <x14:id>{9593B8BC-3718-4747-9E78-F8B7C881F22C}</x14:id>
        </ext>
      </extLst>
    </cfRule>
  </conditionalFormatting>
  <conditionalFormatting sqref="E7">
    <cfRule type="dataBar" priority="6">
      <dataBar>
        <cfvo type="num" val="0"/>
        <cfvo type="num" val="$D$7"/>
        <color theme="4"/>
      </dataBar>
      <extLst>
        <ext xmlns:x14="http://schemas.microsoft.com/office/spreadsheetml/2009/9/main" uri="{B025F937-C7B1-47D3-B67F-A62EFF666E3E}">
          <x14:id>{5305A619-4F89-47F2-AD30-3062E725E2DF}</x14:id>
        </ext>
      </extLst>
    </cfRule>
  </conditionalFormatting>
  <conditionalFormatting sqref="E8">
    <cfRule type="dataBar" priority="5">
      <dataBar>
        <cfvo type="num" val="0"/>
        <cfvo type="num" val="$D$8"/>
        <color theme="4"/>
      </dataBar>
      <extLst>
        <ext xmlns:x14="http://schemas.microsoft.com/office/spreadsheetml/2009/9/main" uri="{B025F937-C7B1-47D3-B67F-A62EFF666E3E}">
          <x14:id>{85CD9A35-E870-4275-913B-838A4F09F192}</x14:id>
        </ext>
      </extLst>
    </cfRule>
  </conditionalFormatting>
  <dataValidations count="11">
    <dataValidation allowBlank="1" showInputMessage="1" showErrorMessage="1" prompt="在此单元格中输入课程名称，并在下表中输入详细信息" sqref="C2" xr:uid="{00000000-0002-0000-0000-000000000000}"/>
    <dataValidation allowBlank="1" showInputMessage="1" showErrorMessage="1" prompt="在此标题下的此列中输入学分要求" sqref="C4" xr:uid="{00000000-0002-0000-0000-000001000000}"/>
    <dataValidation allowBlank="1" showInputMessage="1" showErrorMessage="1" prompt="在此标题下的此列中输入总学分" sqref="D4" xr:uid="{00000000-0002-0000-0000-000002000000}"/>
    <dataValidation allowBlank="1" showInputMessage="1" showErrorMessage="1" prompt="已获学分将在此标题下的此列中自动计算。数据栏将自动更新" sqref="E4" xr:uid="{00000000-0002-0000-0000-000003000000}"/>
    <dataValidation allowBlank="1" showInputMessage="1" showErrorMessage="1" prompt="所需学分将在此标题下的此栏中自动计算。值为零时显示勾号。总体进度条位于表格下方的单元格中" sqref="F4" xr:uid="{00000000-0002-0000-0000-000004000000}"/>
    <dataValidation allowBlank="1" showInputMessage="1" showErrorMessage="1" prompt="总体进度条位于此单元格中。课程完成百分比将在右侧单元格中自动更新，消息在下方单元格中自动更新" sqref="D11:E11" xr:uid="{00000000-0002-0000-0000-000005000000}"/>
    <dataValidation allowBlank="1" showInputMessage="1" showErrorMessage="1" prompt="总体进度条位于右侧单元格中" sqref="C11" xr:uid="{00000000-0002-0000-0000-000006000000}"/>
    <dataValidation allowBlank="1" showInputMessage="1" showErrorMessage="1" prompt="课程完成百分比将在此单元格中自动更新" sqref="F11" xr:uid="{00000000-0002-0000-0000-000007000000}"/>
    <dataValidation allowBlank="1" showInputMessage="1" showErrorMessage="1" prompt="此单元格中会自动更新消息" sqref="D12:E12" xr:uid="{00000000-0002-0000-0000-000008000000}"/>
    <dataValidation allowBlank="1" showInputMessage="1" showErrorMessage="1" prompt="在此工作簿中创建大学学分规划表。此工作表的标题位于单元格 A5 中的单元格和图表中。在单元格 C2 中输入课程名称，在“学术要求”表中输入详细信息" sqref="A1:B3" xr:uid="{00000000-0002-0000-0000-000009000000}"/>
    <dataValidation allowBlank="1" showInputMessage="1" showErrorMessage="1" prompt="学期总结图表位于单元格下方，提示在单元格 A11 中" sqref="A4:B4" xr:uid="{00000000-0002-0000-0000-00000A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8AC252-64E9-4193-84AB-25278FC57BE6}">
            <x14:dataBar minLength="0" maxLength="100" gradient="0">
              <x14:cfvo type="num">
                <xm:f>0</xm:f>
              </x14:cfvo>
              <x14:cfvo type="formula">
                <xm:f>CreditsNeeded</xm:f>
              </x14:cfvo>
              <x14:negativeFillColor rgb="FFFF0000"/>
              <x14:axisColor rgb="FF000000"/>
            </x14:dataBar>
          </x14:cfRule>
          <xm:sqref>D11</xm:sqref>
        </x14:conditionalFormatting>
        <x14:conditionalFormatting xmlns:xm="http://schemas.microsoft.com/office/excel/2006/main">
          <x14:cfRule type="dataBar" id="{441F2552-7088-4550-9457-3B58280E2DBC}">
            <x14:dataBar minLength="0" maxLength="100" gradient="0">
              <x14:cfvo type="num">
                <xm:f>0</xm:f>
              </x14:cfvo>
              <x14:cfvo type="num">
                <xm:f>$D$5</xm:f>
              </x14:cfvo>
              <x14:negativeFillColor rgb="FFFF0000"/>
              <x14:axisColor rgb="FF000000"/>
            </x14:dataBar>
          </x14:cfRule>
          <xm:sqref>E5</xm:sqref>
        </x14:conditionalFormatting>
        <x14:conditionalFormatting xmlns:xm="http://schemas.microsoft.com/office/excel/2006/main">
          <x14:cfRule type="dataBar" id="{9593B8BC-3718-4747-9E78-F8B7C881F22C}">
            <x14:dataBar minLength="0" maxLength="100" gradient="0">
              <x14:cfvo type="num">
                <xm:f>0</xm:f>
              </x14:cfvo>
              <x14:cfvo type="num">
                <xm:f>$D$6</xm:f>
              </x14:cfvo>
              <x14:negativeFillColor rgb="FFFF0000"/>
              <x14:axisColor rgb="FF000000"/>
            </x14:dataBar>
          </x14:cfRule>
          <xm:sqref>E6</xm:sqref>
        </x14:conditionalFormatting>
        <x14:conditionalFormatting xmlns:xm="http://schemas.microsoft.com/office/excel/2006/main">
          <x14:cfRule type="dataBar" id="{5305A619-4F89-47F2-AD30-3062E725E2DF}">
            <x14:dataBar minLength="0" maxLength="100" gradient="0">
              <x14:cfvo type="num">
                <xm:f>0</xm:f>
              </x14:cfvo>
              <x14:cfvo type="num">
                <xm:f>$D$7</xm:f>
              </x14:cfvo>
              <x14:negativeFillColor rgb="FFFF0000"/>
              <x14:axisColor rgb="FF000000"/>
            </x14:dataBar>
          </x14:cfRule>
          <xm:sqref>E7</xm:sqref>
        </x14:conditionalFormatting>
        <x14:conditionalFormatting xmlns:xm="http://schemas.microsoft.com/office/excel/2006/main">
          <x14:cfRule type="dataBar" id="{85CD9A35-E870-4275-913B-838A4F09F192}">
            <x14:dataBar minLength="0" maxLength="100" gradient="0">
              <x14:cfvo type="num">
                <xm:f>0</xm:f>
              </x14:cfvo>
              <x14:cfvo type="num">
                <xm:f>$D$8</xm:f>
              </x14:cfvo>
              <x14:negativeFillColor rgb="FFFF0000"/>
              <x14:axisColor rgb="FF000000"/>
            </x14:dataBar>
          </x14:cfRule>
          <xm:sqref>E8</xm:sqref>
        </x14:conditionalFormatting>
        <x14:conditionalFormatting xmlns:xm="http://schemas.microsoft.com/office/excel/2006/main">
          <x14:cfRule type="iconSet" priority="15" id="{B809C01C-2A41-44F9-A3C9-F1E22D7B83B0}">
            <x14:iconSet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2"/>
              <x14:cfIcon iconSet="NoIcons" iconId="0"/>
              <x14:cfIcon iconSet="NoIcons" iconId="0"/>
            </x14:iconSet>
          </x14:cfRule>
          <xm:sqref>F5:F9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autoPageBreaks="0" fitToPage="1"/>
  </sheetPr>
  <dimension ref="A1:F29"/>
  <sheetViews>
    <sheetView showGridLines="0" zoomScaleNormal="100" workbookViewId="0"/>
  </sheetViews>
  <sheetFormatPr defaultRowHeight="30" customHeight="1" x14ac:dyDescent="0.3"/>
  <cols>
    <col min="1" max="1" width="33.21875" style="5" customWidth="1"/>
    <col min="2" max="3" width="27.6640625" style="5" customWidth="1"/>
    <col min="4" max="4" width="16.33203125" style="5" customWidth="1"/>
    <col min="5" max="6" width="22.21875" style="5" customWidth="1"/>
    <col min="7" max="7" width="1.109375" style="5" customWidth="1"/>
    <col min="8" max="16384" width="8.88671875" style="5"/>
  </cols>
  <sheetData>
    <row r="1" spans="1:6" ht="64.5" customHeight="1" x14ac:dyDescent="0.6">
      <c r="A1" s="2" t="s">
        <v>15</v>
      </c>
      <c r="B1" s="3"/>
      <c r="C1" s="3"/>
      <c r="D1" s="3"/>
      <c r="E1" s="4"/>
      <c r="F1" s="4"/>
    </row>
    <row r="2" spans="1:6" ht="30" customHeight="1" x14ac:dyDescent="0.3">
      <c r="A2" s="6" t="s">
        <v>16</v>
      </c>
      <c r="B2" s="7" t="s">
        <v>43</v>
      </c>
      <c r="C2" s="7" t="s">
        <v>70</v>
      </c>
      <c r="D2" s="8" t="s">
        <v>71</v>
      </c>
      <c r="E2" s="8" t="s">
        <v>72</v>
      </c>
      <c r="F2" s="7" t="s">
        <v>75</v>
      </c>
    </row>
    <row r="3" spans="1:6" ht="30" customHeight="1" x14ac:dyDescent="0.3">
      <c r="A3" s="6" t="s">
        <v>17</v>
      </c>
      <c r="B3" s="7" t="s">
        <v>44</v>
      </c>
      <c r="C3" s="7" t="s">
        <v>9</v>
      </c>
      <c r="D3" s="8">
        <v>4</v>
      </c>
      <c r="E3" s="8" t="s">
        <v>73</v>
      </c>
      <c r="F3" s="7" t="s">
        <v>76</v>
      </c>
    </row>
    <row r="4" spans="1:6" ht="30" customHeight="1" x14ac:dyDescent="0.3">
      <c r="A4" s="6" t="s">
        <v>18</v>
      </c>
      <c r="B4" s="7" t="s">
        <v>45</v>
      </c>
      <c r="C4" s="7" t="s">
        <v>6</v>
      </c>
      <c r="D4" s="8">
        <v>3</v>
      </c>
      <c r="E4" s="8"/>
      <c r="F4" s="7" t="s">
        <v>77</v>
      </c>
    </row>
    <row r="5" spans="1:6" ht="30" customHeight="1" x14ac:dyDescent="0.3">
      <c r="A5" s="6" t="s">
        <v>19</v>
      </c>
      <c r="B5" s="7" t="s">
        <v>46</v>
      </c>
      <c r="C5" s="7" t="s">
        <v>9</v>
      </c>
      <c r="D5" s="8">
        <v>2</v>
      </c>
      <c r="E5" s="8" t="s">
        <v>73</v>
      </c>
      <c r="F5" s="7" t="s">
        <v>76</v>
      </c>
    </row>
    <row r="6" spans="1:6" ht="30" customHeight="1" x14ac:dyDescent="0.3">
      <c r="A6" s="6" t="s">
        <v>20</v>
      </c>
      <c r="B6" s="7" t="s">
        <v>47</v>
      </c>
      <c r="C6" s="7" t="s">
        <v>9</v>
      </c>
      <c r="D6" s="8">
        <v>2</v>
      </c>
      <c r="E6" s="8" t="s">
        <v>73</v>
      </c>
      <c r="F6" s="7" t="s">
        <v>78</v>
      </c>
    </row>
    <row r="7" spans="1:6" ht="30" customHeight="1" x14ac:dyDescent="0.3">
      <c r="A7" s="6" t="s">
        <v>21</v>
      </c>
      <c r="B7" s="7" t="s">
        <v>48</v>
      </c>
      <c r="C7" s="7" t="s">
        <v>6</v>
      </c>
      <c r="D7" s="8">
        <v>2</v>
      </c>
      <c r="E7" s="8" t="s">
        <v>73</v>
      </c>
      <c r="F7" s="7" t="s">
        <v>76</v>
      </c>
    </row>
    <row r="8" spans="1:6" ht="30" customHeight="1" x14ac:dyDescent="0.3">
      <c r="A8" s="6" t="s">
        <v>22</v>
      </c>
      <c r="B8" s="7" t="s">
        <v>49</v>
      </c>
      <c r="C8" s="7" t="s">
        <v>6</v>
      </c>
      <c r="D8" s="8">
        <v>2</v>
      </c>
      <c r="E8" s="8" t="s">
        <v>73</v>
      </c>
      <c r="F8" s="7" t="s">
        <v>78</v>
      </c>
    </row>
    <row r="9" spans="1:6" ht="30" customHeight="1" x14ac:dyDescent="0.3">
      <c r="A9" s="6" t="s">
        <v>23</v>
      </c>
      <c r="B9" s="7" t="s">
        <v>50</v>
      </c>
      <c r="C9" s="7" t="s">
        <v>6</v>
      </c>
      <c r="D9" s="8">
        <v>2</v>
      </c>
      <c r="E9" s="8"/>
      <c r="F9" s="7" t="s">
        <v>77</v>
      </c>
    </row>
    <row r="10" spans="1:6" ht="30" customHeight="1" x14ac:dyDescent="0.3">
      <c r="A10" s="6" t="s">
        <v>24</v>
      </c>
      <c r="B10" s="7" t="s">
        <v>51</v>
      </c>
      <c r="C10" s="7" t="s">
        <v>6</v>
      </c>
      <c r="D10" s="8">
        <v>2</v>
      </c>
      <c r="E10" s="8"/>
      <c r="F10" s="7" t="s">
        <v>79</v>
      </c>
    </row>
    <row r="11" spans="1:6" ht="30" customHeight="1" x14ac:dyDescent="0.3">
      <c r="A11" s="6" t="s">
        <v>25</v>
      </c>
      <c r="B11" s="7" t="s">
        <v>52</v>
      </c>
      <c r="C11" s="7" t="s">
        <v>6</v>
      </c>
      <c r="D11" s="8">
        <v>2</v>
      </c>
      <c r="E11" s="8" t="s">
        <v>73</v>
      </c>
      <c r="F11" s="7" t="s">
        <v>76</v>
      </c>
    </row>
    <row r="12" spans="1:6" ht="30" customHeight="1" x14ac:dyDescent="0.3">
      <c r="A12" s="6" t="s">
        <v>26</v>
      </c>
      <c r="B12" s="7" t="s">
        <v>53</v>
      </c>
      <c r="C12" s="7" t="s">
        <v>9</v>
      </c>
      <c r="D12" s="8">
        <v>3</v>
      </c>
      <c r="E12" s="8" t="s">
        <v>73</v>
      </c>
      <c r="F12" s="7" t="s">
        <v>76</v>
      </c>
    </row>
    <row r="13" spans="1:6" ht="30" customHeight="1" x14ac:dyDescent="0.3">
      <c r="A13" s="6" t="s">
        <v>26</v>
      </c>
      <c r="B13" s="7" t="s">
        <v>54</v>
      </c>
      <c r="C13" s="7" t="s">
        <v>9</v>
      </c>
      <c r="D13" s="8">
        <v>3</v>
      </c>
      <c r="E13" s="8" t="s">
        <v>73</v>
      </c>
      <c r="F13" s="7" t="s">
        <v>78</v>
      </c>
    </row>
    <row r="14" spans="1:6" ht="30" customHeight="1" x14ac:dyDescent="0.3">
      <c r="A14" s="6" t="s">
        <v>27</v>
      </c>
      <c r="B14" s="7" t="s">
        <v>55</v>
      </c>
      <c r="C14" s="7" t="s">
        <v>6</v>
      </c>
      <c r="D14" s="8">
        <v>2</v>
      </c>
      <c r="E14" s="8" t="s">
        <v>73</v>
      </c>
      <c r="F14" s="7" t="s">
        <v>78</v>
      </c>
    </row>
    <row r="15" spans="1:6" ht="30" customHeight="1" x14ac:dyDescent="0.3">
      <c r="A15" s="6" t="s">
        <v>28</v>
      </c>
      <c r="B15" s="7" t="s">
        <v>56</v>
      </c>
      <c r="C15" s="7" t="s">
        <v>9</v>
      </c>
      <c r="D15" s="8">
        <v>3</v>
      </c>
      <c r="E15" s="8" t="s">
        <v>73</v>
      </c>
      <c r="F15" s="7" t="s">
        <v>78</v>
      </c>
    </row>
    <row r="16" spans="1:6" ht="30" customHeight="1" x14ac:dyDescent="0.3">
      <c r="A16" s="6" t="s">
        <v>29</v>
      </c>
      <c r="B16" s="7" t="s">
        <v>57</v>
      </c>
      <c r="C16" s="7" t="s">
        <v>9</v>
      </c>
      <c r="D16" s="8">
        <v>3</v>
      </c>
      <c r="E16" s="8" t="s">
        <v>73</v>
      </c>
      <c r="F16" s="7" t="s">
        <v>76</v>
      </c>
    </row>
    <row r="17" spans="1:6" ht="30" customHeight="1" x14ac:dyDescent="0.3">
      <c r="A17" s="6" t="s">
        <v>30</v>
      </c>
      <c r="B17" s="7" t="s">
        <v>58</v>
      </c>
      <c r="C17" s="7" t="s">
        <v>6</v>
      </c>
      <c r="D17" s="8">
        <v>2</v>
      </c>
      <c r="E17" s="8" t="s">
        <v>73</v>
      </c>
      <c r="F17" s="7" t="s">
        <v>76</v>
      </c>
    </row>
    <row r="18" spans="1:6" ht="30" customHeight="1" x14ac:dyDescent="0.3">
      <c r="A18" s="6" t="s">
        <v>31</v>
      </c>
      <c r="B18" s="7" t="s">
        <v>59</v>
      </c>
      <c r="C18" s="7" t="s">
        <v>6</v>
      </c>
      <c r="D18" s="8">
        <v>2</v>
      </c>
      <c r="E18" s="8" t="s">
        <v>73</v>
      </c>
      <c r="F18" s="7" t="s">
        <v>76</v>
      </c>
    </row>
    <row r="19" spans="1:6" ht="30" customHeight="1" x14ac:dyDescent="0.3">
      <c r="A19" s="6" t="s">
        <v>32</v>
      </c>
      <c r="B19" s="7" t="s">
        <v>60</v>
      </c>
      <c r="C19" s="7" t="s">
        <v>6</v>
      </c>
      <c r="D19" s="8">
        <v>2</v>
      </c>
      <c r="E19" s="8" t="s">
        <v>73</v>
      </c>
      <c r="F19" s="7" t="s">
        <v>78</v>
      </c>
    </row>
    <row r="20" spans="1:6" ht="30" customHeight="1" x14ac:dyDescent="0.3">
      <c r="A20" s="6" t="s">
        <v>33</v>
      </c>
      <c r="B20" s="7" t="s">
        <v>61</v>
      </c>
      <c r="C20" s="7" t="s">
        <v>6</v>
      </c>
      <c r="D20" s="8">
        <v>2</v>
      </c>
      <c r="E20" s="8" t="s">
        <v>73</v>
      </c>
      <c r="F20" s="7" t="s">
        <v>77</v>
      </c>
    </row>
    <row r="21" spans="1:6" ht="30" customHeight="1" x14ac:dyDescent="0.3">
      <c r="A21" s="6" t="s">
        <v>34</v>
      </c>
      <c r="B21" s="7" t="s">
        <v>62</v>
      </c>
      <c r="C21" s="7" t="s">
        <v>6</v>
      </c>
      <c r="D21" s="8">
        <v>2</v>
      </c>
      <c r="E21" s="8"/>
      <c r="F21" s="7" t="s">
        <v>79</v>
      </c>
    </row>
    <row r="22" spans="1:6" ht="30" customHeight="1" x14ac:dyDescent="0.3">
      <c r="A22" s="6" t="s">
        <v>35</v>
      </c>
      <c r="B22" s="7" t="s">
        <v>63</v>
      </c>
      <c r="C22" s="7" t="s">
        <v>6</v>
      </c>
      <c r="D22" s="8">
        <v>2</v>
      </c>
      <c r="E22" s="8"/>
      <c r="F22" s="7" t="s">
        <v>80</v>
      </c>
    </row>
    <row r="23" spans="1:6" ht="30" customHeight="1" x14ac:dyDescent="0.3">
      <c r="A23" s="6" t="s">
        <v>36</v>
      </c>
      <c r="B23" s="7" t="s">
        <v>64</v>
      </c>
      <c r="C23" s="7" t="s">
        <v>6</v>
      </c>
      <c r="D23" s="8">
        <v>2</v>
      </c>
      <c r="E23" s="8" t="s">
        <v>73</v>
      </c>
      <c r="F23" s="7" t="s">
        <v>76</v>
      </c>
    </row>
    <row r="24" spans="1:6" ht="30" customHeight="1" x14ac:dyDescent="0.3">
      <c r="A24" s="6" t="s">
        <v>37</v>
      </c>
      <c r="B24" s="7" t="s">
        <v>65</v>
      </c>
      <c r="C24" s="7" t="s">
        <v>9</v>
      </c>
      <c r="D24" s="8">
        <v>3</v>
      </c>
      <c r="E24" s="8" t="s">
        <v>73</v>
      </c>
      <c r="F24" s="7" t="s">
        <v>76</v>
      </c>
    </row>
    <row r="25" spans="1:6" ht="30" customHeight="1" x14ac:dyDescent="0.3">
      <c r="A25" s="6" t="s">
        <v>38</v>
      </c>
      <c r="B25" s="7" t="s">
        <v>66</v>
      </c>
      <c r="C25" s="7" t="s">
        <v>9</v>
      </c>
      <c r="D25" s="8">
        <v>3</v>
      </c>
      <c r="E25" s="8" t="s">
        <v>73</v>
      </c>
      <c r="F25" s="7" t="s">
        <v>76</v>
      </c>
    </row>
    <row r="26" spans="1:6" ht="30" customHeight="1" x14ac:dyDescent="0.3">
      <c r="A26" s="6" t="s">
        <v>39</v>
      </c>
      <c r="B26" s="7" t="s">
        <v>67</v>
      </c>
      <c r="C26" s="7" t="s">
        <v>8</v>
      </c>
      <c r="D26" s="8">
        <v>4</v>
      </c>
      <c r="E26" s="8" t="s">
        <v>73</v>
      </c>
      <c r="F26" s="7" t="s">
        <v>78</v>
      </c>
    </row>
    <row r="27" spans="1:6" ht="30" customHeight="1" x14ac:dyDescent="0.3">
      <c r="A27" s="6" t="s">
        <v>40</v>
      </c>
      <c r="B27" s="7" t="s">
        <v>68</v>
      </c>
      <c r="C27" s="7" t="s">
        <v>6</v>
      </c>
      <c r="D27" s="8">
        <v>2</v>
      </c>
      <c r="E27" s="8" t="s">
        <v>73</v>
      </c>
      <c r="F27" s="7" t="s">
        <v>76</v>
      </c>
    </row>
    <row r="28" spans="1:6" ht="30" customHeight="1" x14ac:dyDescent="0.3">
      <c r="A28" s="6" t="s">
        <v>41</v>
      </c>
      <c r="B28" s="7" t="s">
        <v>69</v>
      </c>
      <c r="C28" s="7" t="s">
        <v>6</v>
      </c>
      <c r="D28" s="8">
        <v>2</v>
      </c>
      <c r="E28" s="8" t="s">
        <v>73</v>
      </c>
      <c r="F28" s="7" t="s">
        <v>78</v>
      </c>
    </row>
    <row r="29" spans="1:6" ht="30" customHeight="1" x14ac:dyDescent="0.3">
      <c r="A29" s="6" t="s">
        <v>42</v>
      </c>
      <c r="B29" s="7" t="s">
        <v>49</v>
      </c>
      <c r="C29" s="7" t="s">
        <v>6</v>
      </c>
      <c r="D29" s="8">
        <v>2</v>
      </c>
      <c r="E29" s="8" t="s">
        <v>74</v>
      </c>
      <c r="F29" s="7" t="s">
        <v>77</v>
      </c>
    </row>
  </sheetData>
  <phoneticPr fontId="20" type="noConversion"/>
  <dataValidations count="9">
    <dataValidation type="list" errorStyle="warning" allowBlank="1" showInputMessage="1" showErrorMessage="1" error="从此列表中选择“是”或“否”。选择“取消”，按 Alt+向下键查看选项，然后按向下键和 Enter 进行选择" sqref="E3:E29" xr:uid="{00000000-0002-0000-0100-000000000000}">
      <formula1>"是,否"</formula1>
    </dataValidation>
    <dataValidation type="list" errorStyle="warning" allowBlank="1" showInputMessage="1" showErrorMessage="1" error="从此列表中选择“学术要求”。选择“取消”，按 Alt+向下键查看选项，然后按向下键和 Enter 进行选择" sqref="C3:C29" xr:uid="{00000000-0002-0000-0100-000001000000}">
      <formula1>RequirementLookup</formula1>
    </dataValidation>
    <dataValidation allowBlank="1" showInputMessage="1" showErrorMessage="1" prompt="在此工作表中创建大学课程列表。标题位于此单元格中。在下表中输入详细信息" sqref="A1" xr:uid="{00000000-0002-0000-0100-000002000000}"/>
    <dataValidation allowBlank="1" showInputMessage="1" showErrorMessage="1" prompt="在此标题下的此列中输入课程。使用标题筛选器来查找特定条目" sqref="A2" xr:uid="{00000000-0002-0000-0100-000003000000}"/>
    <dataValidation allowBlank="1" showInputMessage="1" showErrorMessage="1" prompt="在此标题下的此列中输入课程编号" sqref="B2" xr:uid="{00000000-0002-0000-0100-000004000000}"/>
    <dataValidation allowBlank="1" showInputMessage="1" showErrorMessage="1" prompt="在此标题的此列中选择“学术要求”。按 Alt+向下键查看选项，然后按向下键和 Enter 进行选择" sqref="C2" xr:uid="{00000000-0002-0000-0100-000005000000}"/>
    <dataValidation allowBlank="1" showInputMessage="1" showErrorMessage="1" prompt="在此标题下的此列中输入学分" sqref="D2" xr:uid="{00000000-0002-0000-0100-000006000000}"/>
    <dataValidation allowBlank="1" showInputMessage="1" showErrorMessage="1" prompt="在此标题下的此列中为“已完成”选择“是”或“否”。按 Alt+向下键查看选项，然后按向下键和 Enter 进行选择" sqref="E2" xr:uid="{00000000-0002-0000-0100-000007000000}"/>
    <dataValidation allowBlank="1" showInputMessage="1" showErrorMessage="1" prompt="在此标题下的此列中输入学期编号" sqref="F2" xr:uid="{00000000-0002-0000-0100-000008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  <pageSetUpPr autoPageBreaks="0" fitToPage="1"/>
  </sheetPr>
  <dimension ref="A1:C10"/>
  <sheetViews>
    <sheetView showGridLines="0" workbookViewId="0">
      <selection sqref="A1:B3"/>
    </sheetView>
  </sheetViews>
  <sheetFormatPr defaultRowHeight="30" customHeight="1" x14ac:dyDescent="0.3"/>
  <cols>
    <col min="1" max="3" width="32.44140625" style="5" customWidth="1"/>
    <col min="4" max="16384" width="8.88671875" style="5"/>
  </cols>
  <sheetData>
    <row r="1" spans="1:3" ht="6.75" customHeight="1" x14ac:dyDescent="0.3">
      <c r="A1" s="36" t="s">
        <v>81</v>
      </c>
      <c r="B1" s="36"/>
      <c r="C1" s="4"/>
    </row>
    <row r="2" spans="1:3" ht="51" customHeight="1" x14ac:dyDescent="0.3">
      <c r="A2" s="36"/>
      <c r="B2" s="36"/>
      <c r="C2" s="1" t="s">
        <v>85</v>
      </c>
    </row>
    <row r="3" spans="1:3" ht="6.75" customHeight="1" x14ac:dyDescent="0.3">
      <c r="A3" s="36"/>
      <c r="B3" s="36"/>
      <c r="C3" s="4"/>
    </row>
    <row r="4" spans="1:3" ht="18" customHeight="1" x14ac:dyDescent="0.3">
      <c r="A4" s="9" t="s">
        <v>75</v>
      </c>
      <c r="B4" s="12" t="s">
        <v>84</v>
      </c>
      <c r="C4" s="12" t="s">
        <v>82</v>
      </c>
    </row>
    <row r="5" spans="1:3" ht="30" customHeight="1" x14ac:dyDescent="0.3">
      <c r="A5" s="10" t="s">
        <v>76</v>
      </c>
      <c r="B5" s="11">
        <v>30</v>
      </c>
      <c r="C5" s="11">
        <v>12</v>
      </c>
    </row>
    <row r="6" spans="1:3" ht="30" customHeight="1" x14ac:dyDescent="0.3">
      <c r="A6" s="10" t="s">
        <v>78</v>
      </c>
      <c r="B6" s="11">
        <v>20</v>
      </c>
      <c r="C6" s="11">
        <v>8</v>
      </c>
    </row>
    <row r="7" spans="1:3" ht="30" customHeight="1" x14ac:dyDescent="0.3">
      <c r="A7" s="10" t="s">
        <v>77</v>
      </c>
      <c r="B7" s="11">
        <v>9</v>
      </c>
      <c r="C7" s="11">
        <v>4</v>
      </c>
    </row>
    <row r="8" spans="1:3" ht="30" customHeight="1" x14ac:dyDescent="0.3">
      <c r="A8" s="10" t="s">
        <v>79</v>
      </c>
      <c r="B8" s="11">
        <v>4</v>
      </c>
      <c r="C8" s="11">
        <v>2</v>
      </c>
    </row>
    <row r="9" spans="1:3" ht="30" customHeight="1" x14ac:dyDescent="0.3">
      <c r="A9" s="10" t="s">
        <v>80</v>
      </c>
      <c r="B9" s="11">
        <v>2</v>
      </c>
      <c r="C9" s="11">
        <v>1</v>
      </c>
    </row>
    <row r="10" spans="1:3" ht="30" customHeight="1" x14ac:dyDescent="0.3">
      <c r="A10" s="10" t="s">
        <v>83</v>
      </c>
      <c r="B10" s="11">
        <v>65</v>
      </c>
      <c r="C10" s="11">
        <v>27</v>
      </c>
    </row>
  </sheetData>
  <mergeCells count="1">
    <mergeCell ref="A1:B3"/>
  </mergeCells>
  <phoneticPr fontId="20" type="noConversion"/>
  <dataValidations count="1">
    <dataValidation allowBlank="1" showInputMessage="1" showErrorMessage="1" prompt="此工作表的标题位于此单元格中。下表会自动更新" sqref="A1:B3" xr:uid="{00000000-0002-0000-0200-000000000000}"/>
  </dataValidations>
  <printOptions horizontalCentered="1"/>
  <pageMargins left="0.25" right="0.25" top="0.75" bottom="0.75" header="0.3" footer="0.3"/>
  <pageSetup paperSize="9" fitToHeight="0" orientation="portrait" r:id="rId2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7394A1-9B53-4EFF-BF93-B2F2A28F7A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27863B-C58B-4655-8BF9-DB675FB9068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4BD1169B-7B6A-4CC8-98B8-BA45A2CE14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5</vt:i4>
      </vt:variant>
    </vt:vector>
  </HeadingPairs>
  <TitlesOfParts>
    <vt:vector size="8" baseType="lpstr">
      <vt:lpstr>大学学分规划表</vt:lpstr>
      <vt:lpstr>课程</vt:lpstr>
      <vt:lpstr>学期总结数据</vt:lpstr>
      <vt:lpstr>CreditsEarned</vt:lpstr>
      <vt:lpstr>CreditsNeeded</vt:lpstr>
      <vt:lpstr>CreditsRemaining</vt:lpstr>
      <vt:lpstr>课程!Print_Titles</vt:lpstr>
      <vt:lpstr>RequirementLookup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2019-05-28T20:18:19Z</dcterms:created>
  <dcterms:modified xsi:type="dcterms:W3CDTF">2019-06-29T07:17:49Z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