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codeName="ThisWorkbook"/>
  <bookViews>
    <workbookView xWindow="1860" yWindow="0" windowWidth="28800" windowHeight="11760"/>
  </bookViews>
  <sheets>
    <sheet name="DỮ LIỆU" sheetId="1" r:id="rId1"/>
    <sheet name="SỐ ĐO" sheetId="2" r:id="rId2"/>
    <sheet name="CÂN NẶNG &amp; BMI" sheetId="3" r:id="rId3"/>
    <sheet name="TRỌNG LƯỢNG &amp; LƯỢNG MỠ CƠ THỂ" sheetId="4" r:id="rId4"/>
  </sheets>
  <definedNames>
    <definedName name="Chiều_cao_tính_bằng_centimet">'DỮ LIỆU'!$L$3</definedName>
    <definedName name="Chiều_cao_tính_bằng_mét">'DỮ LIỆU'!$L$2</definedName>
    <definedName name="_xlnm.Print_Titles" localSheetId="0">'DỮ LIỆU'!$6:$6</definedName>
    <definedName name="Rng_cân_nặng">OFFSET(Dữ_liệu[[#Headers],[Cân nặng (kg)]],1,0,COUNTA(Dữ_liệu[Ngày]))</definedName>
    <definedName name="Rng_cẳng_tay">OFFSET(Dữ_liệu[[#Headers],[Cẳng tay (cm)]],1,0,COUNTA(Dữ_liệu[Ngày]))</definedName>
    <definedName name="Rng_cổ_tay">OFFSET(Dữ_liệu[[#Headers],[Cổ tay (cm)]],1,0,COUNTA(Dữ_liệu[Ngày]))</definedName>
    <definedName name="Rng_eo">OFFSET(Dữ_liệu[[#Headers],[Eo (cm)]],1,0,COUNTA(Dữ_liệu[Ngày]))</definedName>
    <definedName name="Rng_hông">OFFSET(Dữ_liệu[[#Headers],[Hông (cm)]],1,0,COUNTA(Dữ_liệu[Ngày]))</definedName>
    <definedName name="Rng_ngày">OFFSET(Dữ_liệu[[#Headers],[Ngày]],1,0,COUNTA(Dữ_liệu[Ngày]))</definedName>
    <definedName name="Rng_ngực">OFFSET(Dữ_liệu[[#Headers],[Ngực (cm)]],1,0,COUNTA(Dữ_liệu[Ngày]))</definedName>
    <definedName name="RngBFP">OFFSET(Dữ_liệu[[#Headers],[Phần trăm lượng mỡ cơ thể ước tính]],1,0,COUNTA(Dữ_liệu[Ngày]))</definedName>
    <definedName name="RngBFW">OFFSET(Dữ_liệu[[#Headers],[Trọng lượng mỡ cơ thể ước tính]],1,0,COUNTA(Dữ_liệu[Ngày]))</definedName>
    <definedName name="RngBMI">OFFSET(Dữ_liệu[[#Headers],[Chỉ mục khối lượng cơ thể ước tính (BMI)]],1,0,COUNTA(Dữ_liệu[Ngày]))</definedName>
    <definedName name="RngLBW">OFFSET(Dữ_liệu[[#Headers],[Trọng lượng thịt cơ thể ước tính]],1,0,COUNTA(Dữ_liệu[Ngày]))</definedName>
    <definedName name="Tiêu_đề_1">Dữ_liệu[[#Headers],[Ngày]]</definedName>
    <definedName name="Tổng_chiều_cao">'DỮ LIỆU'!$L$4</definedName>
    <definedName name="Vùng_tiêu_đề_hàng1..L4">'DỮ LIỆU'!$K$2</definedName>
  </definedNames>
  <calcPr calcId="171027"/>
</workbook>
</file>

<file path=xl/calcChain.xml><?xml version="1.0" encoding="utf-8"?>
<calcChain xmlns="http://schemas.openxmlformats.org/spreadsheetml/2006/main">
  <c r="B7" i="1" l="1"/>
  <c r="I7" i="1"/>
  <c r="J7" i="1" s="1"/>
  <c r="K7" i="1" s="1"/>
  <c r="B8" i="1"/>
  <c r="I8" i="1"/>
  <c r="J8" i="1" s="1"/>
  <c r="K8" i="1" s="1"/>
  <c r="B9" i="1"/>
  <c r="I9" i="1"/>
  <c r="J9" i="1" s="1"/>
  <c r="K9" i="1" s="1"/>
  <c r="B10" i="1"/>
  <c r="I10" i="1"/>
  <c r="J10" i="1" s="1"/>
  <c r="K10" i="1" s="1"/>
  <c r="B11" i="1"/>
  <c r="I11" i="1"/>
  <c r="J11" i="1" s="1"/>
  <c r="K11" i="1" s="1"/>
  <c r="B12" i="1"/>
  <c r="I12" i="1"/>
  <c r="J12" i="1" s="1"/>
  <c r="K12" i="1" s="1"/>
  <c r="L4" i="1" l="1"/>
  <c r="L8" i="1" l="1"/>
  <c r="L12" i="1"/>
  <c r="L10" i="1"/>
  <c r="L7" i="1"/>
  <c r="L11" i="1"/>
  <c r="L9" i="1"/>
</calcChain>
</file>

<file path=xl/sharedStrings.xml><?xml version="1.0" encoding="utf-8"?>
<sst xmlns="http://schemas.openxmlformats.org/spreadsheetml/2006/main" count="16" uniqueCount="16">
  <si>
    <t>Hướng dẫn: Cập nhật dữ liệu Chiều cao trong các ô L2 &amp; L3, ở bên phải. Thay thế dữ liệu mẫu trong bảy cột đầu tiên của bảng Dữ liệu, bên dưới, bốn cột (màu xám) cuối cùng sẽ được tính toán tự động. Kiểm tra tiến độ của bạn về SỐ ĐO, CÂN NẶNG &amp; BMI và CÂN NẶNG &amp; LƯỢNG MỠ TRONG CƠ THỂ ở các biểu đồ và trang tính tương ứng trong sổ làm việc này.</t>
  </si>
  <si>
    <t>Ngày</t>
  </si>
  <si>
    <t>Cân nặng (kg)</t>
  </si>
  <si>
    <t>Ngực (cm)</t>
  </si>
  <si>
    <t>Eo (cm)</t>
  </si>
  <si>
    <t>Hông (cm)</t>
  </si>
  <si>
    <t>Cổ tay (cm)</t>
  </si>
  <si>
    <t>Cẳng tay (cm)</t>
  </si>
  <si>
    <t>Trọng lượng thịt cơ thể ước tính</t>
  </si>
  <si>
    <t>Trọng lượng mỡ cơ thể ước tính</t>
  </si>
  <si>
    <t>Chiều cao (m)</t>
  </si>
  <si>
    <t>Chiều cao (cm)</t>
  </si>
  <si>
    <t>Tổng (cm)</t>
  </si>
  <si>
    <t>Phần trăm lượng mỡ cơ thể ước tính</t>
  </si>
  <si>
    <t>Chỉ mục khối lượng cơ thể ước tính (BMI)</t>
  </si>
  <si>
    <r>
      <t xml:space="preserve">BIỂU ĐỒ TIẾN ĐỘ THỂ CHẤT </t>
    </r>
    <r>
      <rPr>
        <b/>
        <i/>
        <sz val="12"/>
        <color theme="3"/>
        <rFont val="Arial"/>
        <family val="2"/>
        <charset val="163"/>
      </rPr>
      <t>dành cho</t>
    </r>
    <r>
      <rPr>
        <b/>
        <sz val="22"/>
        <color theme="3"/>
        <rFont val="Arial"/>
        <family val="2"/>
        <charset val="163"/>
      </rPr>
      <t xml:space="preserve"> PHỤ NỮ</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</si>
</sst>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2" formatCode="_(&quot;$&quot;* #,##0_);_(&quot;$&quot;* \(#,##0\);_(&quot;$&quot;* &quot;-&quot;_);_(@_)"/>
    <numFmt numFmtId="44" formatCode="_(&quot;$&quot;* #,##0.00_);_(&quot;$&quot;* \(#,##0.00\);_(&quot;$&quot;* &quot;-&quot;??_);_(@_)"/>
    <numFmt numFmtId="164" formatCode="#,##0_ ;\-#,##0\ "/>
    <numFmt numFmtId="165" formatCode="#,##0.00_ ;\-#,##0.00\ "/>
  </numFmts>
  <fonts count="22" x14ac:knownFonts="1">
    <font>
      <sz val="11"/>
      <name val="Corbel"/>
      <family val="2"/>
      <scheme val="minor"/>
    </font>
    <font>
      <sz val="11"/>
      <color theme="1"/>
      <name val="Corbel"/>
      <family val="2"/>
      <scheme val="minor"/>
    </font>
    <font>
      <sz val="8"/>
      <name val="Arial"/>
      <family val="2"/>
    </font>
    <font>
      <sz val="10"/>
      <name val="Corbel"/>
      <family val="2"/>
      <scheme val="minor"/>
    </font>
    <font>
      <sz val="11"/>
      <name val="Corbel"/>
      <family val="2"/>
      <scheme val="minor"/>
    </font>
    <font>
      <b/>
      <sz val="13"/>
      <color theme="3"/>
      <name val="Corbel"/>
      <family val="2"/>
      <scheme val="minor"/>
    </font>
    <font>
      <b/>
      <sz val="11"/>
      <color theme="3"/>
      <name val="Corbel"/>
      <family val="2"/>
      <scheme val="minor"/>
    </font>
    <font>
      <sz val="11"/>
      <color rgb="FF006100"/>
      <name val="Corbel"/>
      <family val="2"/>
      <scheme val="minor"/>
    </font>
    <font>
      <sz val="11"/>
      <color rgb="FF9C0006"/>
      <name val="Corbel"/>
      <family val="2"/>
      <scheme val="minor"/>
    </font>
    <font>
      <sz val="11"/>
      <color rgb="FF9C5700"/>
      <name val="Corbel"/>
      <family val="2"/>
      <scheme val="minor"/>
    </font>
    <font>
      <sz val="11"/>
      <color rgb="FF3F3F76"/>
      <name val="Corbel"/>
      <family val="2"/>
      <scheme val="minor"/>
    </font>
    <font>
      <b/>
      <sz val="11"/>
      <color rgb="FF3F3F3F"/>
      <name val="Corbel"/>
      <family val="2"/>
      <scheme val="minor"/>
    </font>
    <font>
      <b/>
      <sz val="11"/>
      <color rgb="FFFA7D00"/>
      <name val="Corbel"/>
      <family val="2"/>
      <scheme val="minor"/>
    </font>
    <font>
      <sz val="11"/>
      <color rgb="FFFA7D00"/>
      <name val="Corbel"/>
      <family val="2"/>
      <scheme val="minor"/>
    </font>
    <font>
      <b/>
      <sz val="11"/>
      <color theme="0"/>
      <name val="Corbel"/>
      <family val="2"/>
      <scheme val="minor"/>
    </font>
    <font>
      <sz val="11"/>
      <color rgb="FFFF0000"/>
      <name val="Corbel"/>
      <family val="2"/>
      <scheme val="minor"/>
    </font>
    <font>
      <i/>
      <sz val="11"/>
      <color rgb="FF7F7F7F"/>
      <name val="Corbel"/>
      <family val="2"/>
      <scheme val="minor"/>
    </font>
    <font>
      <b/>
      <sz val="11"/>
      <color theme="1"/>
      <name val="Corbel"/>
      <family val="2"/>
      <scheme val="minor"/>
    </font>
    <font>
      <sz val="11"/>
      <color theme="0"/>
      <name val="Corbel"/>
      <family val="2"/>
      <scheme val="minor"/>
    </font>
    <font>
      <sz val="18"/>
      <color theme="3"/>
      <name val="Calibri"/>
      <family val="2"/>
    </font>
    <font>
      <b/>
      <sz val="22"/>
      <color theme="3"/>
      <name val="Arial"/>
      <family val="2"/>
      <charset val="163"/>
    </font>
    <font>
      <b/>
      <i/>
      <sz val="12"/>
      <color theme="3"/>
      <name val="Arial"/>
      <family val="2"/>
      <charset val="163"/>
    </font>
  </fonts>
  <fills count="36">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alignment wrapText="1"/>
    </xf>
    <xf numFmtId="0" fontId="20" fillId="0" borderId="0" applyNumberFormat="0" applyFill="0" applyProtection="0">
      <alignment horizontal="left"/>
    </xf>
    <xf numFmtId="165" fontId="4" fillId="0" borderId="0" applyFont="0" applyFill="0" applyBorder="0" applyAlignment="0" applyProtection="0"/>
    <xf numFmtId="164" fontId="4" fillId="0" borderId="0" applyFont="0" applyFill="0" applyBorder="0" applyProtection="0">
      <alignment horizontal="left" vertical="center" indent="1"/>
    </xf>
    <xf numFmtId="44" fontId="4" fillId="0" borderId="0" applyFont="0" applyFill="0" applyBorder="0" applyAlignment="0" applyProtection="0"/>
    <xf numFmtId="42" fontId="4" fillId="0" borderId="0" applyFont="0" applyFill="0" applyBorder="0" applyAlignment="0" applyProtection="0"/>
    <xf numFmtId="9" fontId="4" fillId="0" borderId="0" applyFont="0" applyFill="0" applyBorder="0" applyAlignment="0" applyProtection="0"/>
    <xf numFmtId="14" fontId="4" fillId="0" borderId="0">
      <alignment wrapText="1"/>
    </xf>
    <xf numFmtId="0" fontId="19"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6" fillId="0" borderId="0" applyNumberFormat="0" applyFill="0" applyBorder="0" applyAlignment="0" applyProtection="0"/>
    <xf numFmtId="0" fontId="7" fillId="5" borderId="0" applyNumberFormat="0" applyBorder="0" applyAlignment="0" applyProtection="0"/>
    <xf numFmtId="0" fontId="8" fillId="6" borderId="0" applyNumberFormat="0" applyBorder="0" applyAlignment="0" applyProtection="0"/>
    <xf numFmtId="0" fontId="9" fillId="7" borderId="0" applyNumberFormat="0" applyBorder="0" applyAlignment="0" applyProtection="0"/>
    <xf numFmtId="0" fontId="10" fillId="8" borderId="4" applyNumberFormat="0" applyAlignment="0" applyProtection="0"/>
    <xf numFmtId="0" fontId="11" fillId="9" borderId="5" applyNumberFormat="0" applyAlignment="0" applyProtection="0"/>
    <xf numFmtId="0" fontId="12" fillId="9" borderId="4" applyNumberFormat="0" applyAlignment="0" applyProtection="0"/>
    <xf numFmtId="0" fontId="13" fillId="0" borderId="6" applyNumberFormat="0" applyFill="0" applyAlignment="0" applyProtection="0"/>
    <xf numFmtId="0" fontId="14" fillId="10" borderId="7" applyNumberFormat="0" applyAlignment="0" applyProtection="0"/>
    <xf numFmtId="0" fontId="15" fillId="0" borderId="0" applyNumberFormat="0" applyFill="0" applyBorder="0" applyAlignment="0" applyProtection="0"/>
    <xf numFmtId="0" fontId="4" fillId="11" borderId="8" applyNumberFormat="0" applyFon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8"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8"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8"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8"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8"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12">
    <xf numFmtId="0" fontId="0" fillId="0" borderId="0" xfId="0">
      <alignment wrapText="1"/>
    </xf>
    <xf numFmtId="0" fontId="3" fillId="0" borderId="0" xfId="0" applyFont="1">
      <alignment wrapText="1"/>
    </xf>
    <xf numFmtId="0" fontId="0" fillId="2" borderId="1" xfId="0" applyFont="1" applyFill="1" applyBorder="1" applyAlignment="1">
      <alignment horizontal="left" vertical="center" indent="3"/>
    </xf>
    <xf numFmtId="0" fontId="0" fillId="0" borderId="1" xfId="0" applyFont="1" applyBorder="1" applyAlignment="1">
      <alignment horizontal="left" vertical="center" indent="3"/>
    </xf>
    <xf numFmtId="0" fontId="0" fillId="4" borderId="0" xfId="0" applyFont="1" applyFill="1" applyBorder="1">
      <alignment wrapText="1"/>
    </xf>
    <xf numFmtId="164" fontId="0" fillId="0" borderId="1" xfId="3" applyFont="1" applyBorder="1">
      <alignment horizontal="left" vertical="center" indent="1"/>
    </xf>
    <xf numFmtId="164" fontId="0" fillId="2" borderId="1" xfId="3" applyFont="1" applyFill="1" applyBorder="1">
      <alignment horizontal="left" vertical="center" indent="1"/>
    </xf>
    <xf numFmtId="14" fontId="4" fillId="0" borderId="0" xfId="7" applyFont="1">
      <alignment wrapText="1"/>
    </xf>
    <xf numFmtId="165" fontId="4" fillId="0" borderId="0" xfId="2" applyFont="1" applyFill="1" applyBorder="1" applyAlignment="1">
      <alignment wrapText="1"/>
    </xf>
    <xf numFmtId="165" fontId="4" fillId="3" borderId="0" xfId="2" applyFont="1" applyFill="1" applyBorder="1" applyAlignment="1">
      <alignment wrapText="1"/>
    </xf>
    <xf numFmtId="0" fontId="20" fillId="0" borderId="0" xfId="1" applyFont="1" applyAlignment="1">
      <alignment horizontal="left" vertical="center"/>
    </xf>
    <xf numFmtId="0" fontId="0" fillId="0" borderId="0" xfId="0" applyFont="1" applyAlignment="1">
      <alignment horizontal="left" vertical="center" wrapText="1"/>
    </xf>
  </cellXfs>
  <cellStyles count="48">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2" builtinId="3" customBuiltin="1"/>
    <cellStyle name="Comma [0]" xfId="3" builtinId="6" customBuiltin="1"/>
    <cellStyle name="Currency" xfId="4" builtinId="4" customBuiltin="1"/>
    <cellStyle name="Currency [0]" xfId="5" builtinId="7" customBuiltin="1"/>
    <cellStyle name="Explanatory Text" xfId="22" builtinId="53" customBuiltin="1"/>
    <cellStyle name="Good" xfId="12" builtinId="26" customBuiltin="1"/>
    <cellStyle name="Heading 1" xfId="1"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gày" xfId="7"/>
    <cellStyle name="Normal" xfId="0" builtinId="0" customBuiltin="1"/>
    <cellStyle name="Note" xfId="21" builtinId="10" customBuiltin="1"/>
    <cellStyle name="Output" xfId="16" builtinId="21" customBuiltin="1"/>
    <cellStyle name="Percent" xfId="6" builtinId="5" customBuiltin="1"/>
    <cellStyle name="Title" xfId="8" builtinId="15" customBuiltin="1"/>
    <cellStyle name="Total" xfId="23" builtinId="25" customBuiltin="1"/>
    <cellStyle name="Warning Text" xfId="20" builtinId="11" customBuiltin="1"/>
  </cellStyles>
  <dxfs count="13">
    <dxf>
      <font>
        <strike val="0"/>
        <outline val="0"/>
        <shadow val="0"/>
        <u val="none"/>
        <vertAlign val="baseline"/>
        <sz val="11"/>
        <color auto="1"/>
        <name val="Corbel"/>
        <family val="2"/>
        <scheme val="minor"/>
      </font>
      <fill>
        <patternFill patternType="solid">
          <fgColor indexed="64"/>
          <bgColor theme="0" tint="-0.14999847407452621"/>
        </patternFill>
      </fill>
    </dxf>
    <dxf>
      <font>
        <strike val="0"/>
        <outline val="0"/>
        <shadow val="0"/>
        <u val="none"/>
        <vertAlign val="baseline"/>
        <sz val="11"/>
        <color auto="1"/>
        <name val="Corbel"/>
        <family val="2"/>
        <scheme val="minor"/>
      </font>
      <fill>
        <patternFill patternType="solid">
          <fgColor indexed="64"/>
          <bgColor theme="0" tint="-0.14999847407452621"/>
        </patternFill>
      </fill>
    </dxf>
    <dxf>
      <font>
        <strike val="0"/>
        <outline val="0"/>
        <shadow val="0"/>
        <u val="none"/>
        <vertAlign val="baseline"/>
        <sz val="11"/>
        <color auto="1"/>
        <name val="Corbel"/>
        <family val="2"/>
        <scheme val="minor"/>
      </font>
      <fill>
        <patternFill patternType="solid">
          <fgColor indexed="64"/>
          <bgColor theme="0" tint="-0.14999847407452621"/>
        </patternFill>
      </fill>
    </dxf>
    <dxf>
      <font>
        <strike val="0"/>
        <outline val="0"/>
        <shadow val="0"/>
        <u val="none"/>
        <vertAlign val="baseline"/>
        <sz val="11"/>
        <color auto="1"/>
        <name val="Corbel"/>
        <family val="2"/>
        <scheme val="minor"/>
      </font>
      <fill>
        <patternFill patternType="solid">
          <fgColor indexed="64"/>
          <bgColor theme="0" tint="-0.14999847407452621"/>
        </patternFill>
      </fill>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ont>
        <strike val="0"/>
        <outline val="0"/>
        <shadow val="0"/>
        <u val="none"/>
        <vertAlign val="baseline"/>
        <sz val="11"/>
        <color auto="1"/>
        <name val="Corbel"/>
        <family val="2"/>
        <scheme val="minor"/>
      </font>
    </dxf>
    <dxf>
      <fill>
        <patternFill patternType="solid">
          <fgColor indexed="64"/>
          <bgColor theme="4"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2.xml"/><Relationship Id="rId7" Type="http://schemas.openxmlformats.org/officeDocument/2006/relationships/sharedStrings" Target="sharedStrings.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chartsheet" Target="chartsheets/sheet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SỐ ĐO</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'DỮ LIỆU'!$D$6</c:f>
              <c:strCache>
                <c:ptCount val="1"/>
                <c:pt idx="0">
                  <c:v>Ngực (cm)</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[0]!Rng_ngày</c:f>
              <c:numCache>
                <c:formatCode>m/d/yyyy</c:formatCode>
                <c:ptCount val="6"/>
                <c:pt idx="0">
                  <c:v>43227</c:v>
                </c:pt>
                <c:pt idx="1">
                  <c:v>43232</c:v>
                </c:pt>
                <c:pt idx="2">
                  <c:v>43237</c:v>
                </c:pt>
                <c:pt idx="3">
                  <c:v>43242</c:v>
                </c:pt>
                <c:pt idx="4">
                  <c:v>43247</c:v>
                </c:pt>
                <c:pt idx="5">
                  <c:v>43252</c:v>
                </c:pt>
              </c:numCache>
            </c:numRef>
          </c:cat>
          <c:val>
            <c:numRef>
              <c:f>[0]!Rng_ngực</c:f>
              <c:numCache>
                <c:formatCode>#,##0.00_ ;\-#,##0.00\ </c:formatCode>
                <c:ptCount val="6"/>
                <c:pt idx="0">
                  <c:v>78.7</c:v>
                </c:pt>
                <c:pt idx="1">
                  <c:v>78.7</c:v>
                </c:pt>
                <c:pt idx="2">
                  <c:v>78.7</c:v>
                </c:pt>
                <c:pt idx="3">
                  <c:v>78.7</c:v>
                </c:pt>
                <c:pt idx="4">
                  <c:v>78.7</c:v>
                </c:pt>
                <c:pt idx="5">
                  <c:v>78.7</c:v>
                </c:pt>
              </c:numCache>
            </c:numRef>
          </c:val>
          <c:smooth val="0"/>
          <c:extLst>
            <c:ext xmlns:c16="http://schemas.microsoft.com/office/drawing/2014/chart" uri="{C3380CC4-5D6E-409C-BE32-E72D297353CC}">
              <c16:uniqueId val="{00000000-81A1-44BB-AB4B-6099B36D52D1}"/>
            </c:ext>
          </c:extLst>
        </c:ser>
        <c:ser>
          <c:idx val="1"/>
          <c:order val="1"/>
          <c:tx>
            <c:strRef>
              <c:f>'DỮ LIỆU'!$E$6</c:f>
              <c:strCache>
                <c:ptCount val="1"/>
                <c:pt idx="0">
                  <c:v>Eo (cm)</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[0]!Rng_ngày</c:f>
              <c:numCache>
                <c:formatCode>m/d/yyyy</c:formatCode>
                <c:ptCount val="6"/>
                <c:pt idx="0">
                  <c:v>43227</c:v>
                </c:pt>
                <c:pt idx="1">
                  <c:v>43232</c:v>
                </c:pt>
                <c:pt idx="2">
                  <c:v>43237</c:v>
                </c:pt>
                <c:pt idx="3">
                  <c:v>43242</c:v>
                </c:pt>
                <c:pt idx="4">
                  <c:v>43247</c:v>
                </c:pt>
                <c:pt idx="5">
                  <c:v>43252</c:v>
                </c:pt>
              </c:numCache>
            </c:numRef>
          </c:cat>
          <c:val>
            <c:numRef>
              <c:f>[0]!Rng_eo</c:f>
              <c:numCache>
                <c:formatCode>#,##0.00_ ;\-#,##0.00\ </c:formatCode>
                <c:ptCount val="6"/>
                <c:pt idx="0">
                  <c:v>66.040000000000006</c:v>
                </c:pt>
                <c:pt idx="1">
                  <c:v>66.040000000000006</c:v>
                </c:pt>
                <c:pt idx="2">
                  <c:v>66.040000000000006</c:v>
                </c:pt>
                <c:pt idx="3">
                  <c:v>66.040000000000006</c:v>
                </c:pt>
                <c:pt idx="4">
                  <c:v>66.040000000000006</c:v>
                </c:pt>
                <c:pt idx="5">
                  <c:v>66.040000000000006</c:v>
                </c:pt>
              </c:numCache>
            </c:numRef>
          </c:val>
          <c:smooth val="0"/>
          <c:extLst>
            <c:ext xmlns:c16="http://schemas.microsoft.com/office/drawing/2014/chart" uri="{C3380CC4-5D6E-409C-BE32-E72D297353CC}">
              <c16:uniqueId val="{00000001-81A1-44BB-AB4B-6099B36D52D1}"/>
            </c:ext>
          </c:extLst>
        </c:ser>
        <c:ser>
          <c:idx val="2"/>
          <c:order val="2"/>
          <c:tx>
            <c:strRef>
              <c:f>'DỮ LIỆU'!$F$6</c:f>
              <c:strCache>
                <c:ptCount val="1"/>
                <c:pt idx="0">
                  <c:v>Hông (cm)</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[0]!Rng_ngày</c:f>
              <c:numCache>
                <c:formatCode>m/d/yyyy</c:formatCode>
                <c:ptCount val="6"/>
                <c:pt idx="0">
                  <c:v>43227</c:v>
                </c:pt>
                <c:pt idx="1">
                  <c:v>43232</c:v>
                </c:pt>
                <c:pt idx="2">
                  <c:v>43237</c:v>
                </c:pt>
                <c:pt idx="3">
                  <c:v>43242</c:v>
                </c:pt>
                <c:pt idx="4">
                  <c:v>43247</c:v>
                </c:pt>
                <c:pt idx="5">
                  <c:v>43252</c:v>
                </c:pt>
              </c:numCache>
            </c:numRef>
          </c:cat>
          <c:val>
            <c:numRef>
              <c:f>[0]!Rng_hông</c:f>
              <c:numCache>
                <c:formatCode>#,##0.00_ ;\-#,##0.00\ </c:formatCode>
                <c:ptCount val="6"/>
                <c:pt idx="0">
                  <c:v>88.9</c:v>
                </c:pt>
                <c:pt idx="1">
                  <c:v>88.9</c:v>
                </c:pt>
                <c:pt idx="2">
                  <c:v>88.9</c:v>
                </c:pt>
                <c:pt idx="3">
                  <c:v>88.9</c:v>
                </c:pt>
                <c:pt idx="4">
                  <c:v>88.9</c:v>
                </c:pt>
                <c:pt idx="5">
                  <c:v>88.9</c:v>
                </c:pt>
              </c:numCache>
            </c:numRef>
          </c:val>
          <c:smooth val="0"/>
          <c:extLst>
            <c:ext xmlns:c16="http://schemas.microsoft.com/office/drawing/2014/chart" uri="{C3380CC4-5D6E-409C-BE32-E72D297353CC}">
              <c16:uniqueId val="{00000002-81A1-44BB-AB4B-6099B36D52D1}"/>
            </c:ext>
          </c:extLst>
        </c:ser>
        <c:ser>
          <c:idx val="3"/>
          <c:order val="3"/>
          <c:tx>
            <c:strRef>
              <c:f>'DỮ LIỆU'!$G$6</c:f>
              <c:strCache>
                <c:ptCount val="1"/>
                <c:pt idx="0">
                  <c:v>Cổ tay (cm)</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[0]!Rng_ngày</c:f>
              <c:numCache>
                <c:formatCode>m/d/yyyy</c:formatCode>
                <c:ptCount val="6"/>
                <c:pt idx="0">
                  <c:v>43227</c:v>
                </c:pt>
                <c:pt idx="1">
                  <c:v>43232</c:v>
                </c:pt>
                <c:pt idx="2">
                  <c:v>43237</c:v>
                </c:pt>
                <c:pt idx="3">
                  <c:v>43242</c:v>
                </c:pt>
                <c:pt idx="4">
                  <c:v>43247</c:v>
                </c:pt>
                <c:pt idx="5">
                  <c:v>43252</c:v>
                </c:pt>
              </c:numCache>
            </c:numRef>
          </c:cat>
          <c:val>
            <c:numRef>
              <c:f>[0]!Rng_cổ_tay</c:f>
              <c:numCache>
                <c:formatCode>#,##0.00_ ;\-#,##0.00\ </c:formatCode>
                <c:ptCount val="6"/>
                <c:pt idx="0">
                  <c:v>15.24</c:v>
                </c:pt>
                <c:pt idx="1">
                  <c:v>15.24</c:v>
                </c:pt>
                <c:pt idx="2">
                  <c:v>15.24</c:v>
                </c:pt>
                <c:pt idx="3">
                  <c:v>15.24</c:v>
                </c:pt>
                <c:pt idx="4">
                  <c:v>15.24</c:v>
                </c:pt>
                <c:pt idx="5">
                  <c:v>15.24</c:v>
                </c:pt>
              </c:numCache>
            </c:numRef>
          </c:val>
          <c:smooth val="0"/>
          <c:extLst>
            <c:ext xmlns:c16="http://schemas.microsoft.com/office/drawing/2014/chart" uri="{C3380CC4-5D6E-409C-BE32-E72D297353CC}">
              <c16:uniqueId val="{00000003-81A1-44BB-AB4B-6099B36D52D1}"/>
            </c:ext>
          </c:extLst>
        </c:ser>
        <c:ser>
          <c:idx val="4"/>
          <c:order val="4"/>
          <c:tx>
            <c:strRef>
              <c:f>'DỮ LIỆU'!$H$6</c:f>
              <c:strCache>
                <c:ptCount val="1"/>
                <c:pt idx="0">
                  <c:v>Cẳng tay (cm)</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[0]!Rng_ngày</c:f>
              <c:numCache>
                <c:formatCode>m/d/yyyy</c:formatCode>
                <c:ptCount val="6"/>
                <c:pt idx="0">
                  <c:v>43227</c:v>
                </c:pt>
                <c:pt idx="1">
                  <c:v>43232</c:v>
                </c:pt>
                <c:pt idx="2">
                  <c:v>43237</c:v>
                </c:pt>
                <c:pt idx="3">
                  <c:v>43242</c:v>
                </c:pt>
                <c:pt idx="4">
                  <c:v>43247</c:v>
                </c:pt>
                <c:pt idx="5">
                  <c:v>43252</c:v>
                </c:pt>
              </c:numCache>
            </c:numRef>
          </c:cat>
          <c:val>
            <c:numRef>
              <c:f>[0]!Rng_cẳng_tay</c:f>
              <c:numCache>
                <c:formatCode>#,##0.00_ ;\-#,##0.00\ </c:formatCode>
                <c:ptCount val="6"/>
                <c:pt idx="0">
                  <c:v>24.13</c:v>
                </c:pt>
                <c:pt idx="1">
                  <c:v>24.13</c:v>
                </c:pt>
                <c:pt idx="2">
                  <c:v>24.13</c:v>
                </c:pt>
                <c:pt idx="3">
                  <c:v>24.13</c:v>
                </c:pt>
                <c:pt idx="4">
                  <c:v>24.13</c:v>
                </c:pt>
                <c:pt idx="5">
                  <c:v>24.13</c:v>
                </c:pt>
              </c:numCache>
            </c:numRef>
          </c:val>
          <c:smooth val="0"/>
          <c:extLst>
            <c:ext xmlns:c16="http://schemas.microsoft.com/office/drawing/2014/chart" uri="{C3380CC4-5D6E-409C-BE32-E72D297353CC}">
              <c16:uniqueId val="{00000004-81A1-44BB-AB4B-6099B36D52D1}"/>
            </c:ext>
          </c:extLst>
        </c:ser>
        <c:dLbls>
          <c:showLegendKey val="0"/>
          <c:showVal val="0"/>
          <c:showCatName val="0"/>
          <c:showSerName val="0"/>
          <c:showPercent val="0"/>
          <c:showBubbleSize val="0"/>
        </c:dLbls>
        <c:marker val="1"/>
        <c:smooth val="0"/>
        <c:axId val="132596000"/>
        <c:axId val="133146016"/>
      </c:lineChart>
      <c:dateAx>
        <c:axId val="1325960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146016"/>
        <c:crosses val="autoZero"/>
        <c:auto val="1"/>
        <c:lblOffset val="100"/>
        <c:baseTimeUnit val="days"/>
      </c:dateAx>
      <c:valAx>
        <c:axId val="1331460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cm</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25960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CÂN NẶNG</a:t>
            </a:r>
            <a:r>
              <a:rPr lang="en-US" baseline="0"/>
              <a:t> &amp; BMI</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'DỮ LIỆU'!$C$6</c:f>
              <c:strCache>
                <c:ptCount val="1"/>
                <c:pt idx="0">
                  <c:v>Cân nặng (kg)</c:v>
                </c:pt>
              </c:strCache>
            </c:strRef>
          </c:tx>
          <c:spPr>
            <a:solidFill>
              <a:schemeClr val="accent1"/>
            </a:solidFill>
            <a:ln>
              <a:noFill/>
            </a:ln>
            <a:effectLst/>
          </c:spPr>
          <c:invertIfNegative val="0"/>
          <c:cat>
            <c:numRef>
              <c:f>[0]!Rng_ngày</c:f>
              <c:numCache>
                <c:formatCode>m/d/yyyy</c:formatCode>
                <c:ptCount val="6"/>
                <c:pt idx="0">
                  <c:v>43227</c:v>
                </c:pt>
                <c:pt idx="1">
                  <c:v>43232</c:v>
                </c:pt>
                <c:pt idx="2">
                  <c:v>43237</c:v>
                </c:pt>
                <c:pt idx="3">
                  <c:v>43242</c:v>
                </c:pt>
                <c:pt idx="4">
                  <c:v>43247</c:v>
                </c:pt>
                <c:pt idx="5">
                  <c:v>43252</c:v>
                </c:pt>
              </c:numCache>
            </c:numRef>
          </c:cat>
          <c:val>
            <c:numRef>
              <c:f>[0]!Rng_cân_nặng</c:f>
              <c:numCache>
                <c:formatCode>#,##0.00_ ;\-#,##0.00\ </c:formatCode>
                <c:ptCount val="6"/>
                <c:pt idx="0">
                  <c:v>58.5</c:v>
                </c:pt>
                <c:pt idx="1">
                  <c:v>58.5</c:v>
                </c:pt>
                <c:pt idx="2">
                  <c:v>58.5</c:v>
                </c:pt>
                <c:pt idx="3">
                  <c:v>58.5</c:v>
                </c:pt>
                <c:pt idx="4">
                  <c:v>58.5</c:v>
                </c:pt>
                <c:pt idx="5">
                  <c:v>58.5</c:v>
                </c:pt>
              </c:numCache>
            </c:numRef>
          </c:val>
          <c:extLst>
            <c:ext xmlns:c16="http://schemas.microsoft.com/office/drawing/2014/chart" uri="{C3380CC4-5D6E-409C-BE32-E72D297353CC}">
              <c16:uniqueId val="{00000000-3F73-4230-A16C-895544D271E2}"/>
            </c:ext>
          </c:extLst>
        </c:ser>
        <c:dLbls>
          <c:showLegendKey val="0"/>
          <c:showVal val="0"/>
          <c:showCatName val="0"/>
          <c:showSerName val="0"/>
          <c:showPercent val="0"/>
          <c:showBubbleSize val="0"/>
        </c:dLbls>
        <c:gapWidth val="0"/>
        <c:overlap val="100"/>
        <c:axId val="133080400"/>
        <c:axId val="132443856"/>
      </c:barChart>
      <c:lineChart>
        <c:grouping val="standard"/>
        <c:varyColors val="0"/>
        <c:ser>
          <c:idx val="2"/>
          <c:order val="1"/>
          <c:tx>
            <c:strRef>
              <c:f>'DỮ LIỆU'!$L$6</c:f>
              <c:strCache>
                <c:ptCount val="1"/>
                <c:pt idx="0">
                  <c:v>Chỉ mục khối lượng cơ thể ước tính (BMI)</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[0]!Rng_ngày</c:f>
              <c:numCache>
                <c:formatCode>m/d/yyyy</c:formatCode>
                <c:ptCount val="6"/>
                <c:pt idx="0">
                  <c:v>43227</c:v>
                </c:pt>
                <c:pt idx="1">
                  <c:v>43232</c:v>
                </c:pt>
                <c:pt idx="2">
                  <c:v>43237</c:v>
                </c:pt>
                <c:pt idx="3">
                  <c:v>43242</c:v>
                </c:pt>
                <c:pt idx="4">
                  <c:v>43247</c:v>
                </c:pt>
                <c:pt idx="5">
                  <c:v>43252</c:v>
                </c:pt>
              </c:numCache>
            </c:numRef>
          </c:cat>
          <c:val>
            <c:numRef>
              <c:f>[0]!RngBMI</c:f>
              <c:numCache>
                <c:formatCode>#,##0.00_ ;\-#,##0.00\ </c:formatCode>
                <c:ptCount val="6"/>
                <c:pt idx="0">
                  <c:v>20.727040816326532</c:v>
                </c:pt>
                <c:pt idx="1">
                  <c:v>20.727040816326532</c:v>
                </c:pt>
                <c:pt idx="2">
                  <c:v>20.727040816326532</c:v>
                </c:pt>
                <c:pt idx="3">
                  <c:v>20.727040816326532</c:v>
                </c:pt>
                <c:pt idx="4">
                  <c:v>20.727040816326532</c:v>
                </c:pt>
                <c:pt idx="5">
                  <c:v>20.727040816326532</c:v>
                </c:pt>
              </c:numCache>
            </c:numRef>
          </c:val>
          <c:smooth val="0"/>
          <c:extLst>
            <c:ext xmlns:c16="http://schemas.microsoft.com/office/drawing/2014/chart" uri="{C3380CC4-5D6E-409C-BE32-E72D297353CC}">
              <c16:uniqueId val="{00000001-3F73-4230-A16C-895544D271E2}"/>
            </c:ext>
          </c:extLst>
        </c:ser>
        <c:dLbls>
          <c:showLegendKey val="0"/>
          <c:showVal val="0"/>
          <c:showCatName val="0"/>
          <c:showSerName val="0"/>
          <c:showPercent val="0"/>
          <c:showBubbleSize val="0"/>
        </c:dLbls>
        <c:marker val="1"/>
        <c:smooth val="0"/>
        <c:axId val="132447696"/>
        <c:axId val="132446288"/>
      </c:lineChart>
      <c:dateAx>
        <c:axId val="13308040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2443856"/>
        <c:crosses val="autoZero"/>
        <c:auto val="1"/>
        <c:lblOffset val="100"/>
        <c:baseTimeUnit val="days"/>
      </c:dateAx>
      <c:valAx>
        <c:axId val="13244385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kg</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080400"/>
        <c:crosses val="autoZero"/>
        <c:crossBetween val="between"/>
      </c:valAx>
      <c:valAx>
        <c:axId val="13244628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BMI</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2447696"/>
        <c:crosses val="max"/>
        <c:crossBetween val="between"/>
      </c:valAx>
      <c:dateAx>
        <c:axId val="132447696"/>
        <c:scaling>
          <c:orientation val="minMax"/>
        </c:scaling>
        <c:delete val="1"/>
        <c:axPos val="b"/>
        <c:numFmt formatCode="m/d/yyyy" sourceLinked="1"/>
        <c:majorTickMark val="out"/>
        <c:minorTickMark val="none"/>
        <c:tickLblPos val="nextTo"/>
        <c:crossAx val="13244628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TRỌNG LƯỢNG &amp; LƯỢNG MỠ CƠ THỂ</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'DỮ LIỆU'!$J$6</c:f>
              <c:strCache>
                <c:ptCount val="1"/>
                <c:pt idx="0">
                  <c:v>Trọng lượng mỡ cơ thể ước tính</c:v>
                </c:pt>
              </c:strCache>
            </c:strRef>
          </c:tx>
          <c:spPr>
            <a:solidFill>
              <a:schemeClr val="accent1"/>
            </a:solidFill>
            <a:ln>
              <a:noFill/>
            </a:ln>
            <a:effectLst/>
          </c:spPr>
          <c:invertIfNegative val="0"/>
          <c:cat>
            <c:numRef>
              <c:f>[0]!Rng_ngày</c:f>
              <c:numCache>
                <c:formatCode>m/d/yyyy</c:formatCode>
                <c:ptCount val="6"/>
                <c:pt idx="0">
                  <c:v>43227</c:v>
                </c:pt>
                <c:pt idx="1">
                  <c:v>43232</c:v>
                </c:pt>
                <c:pt idx="2">
                  <c:v>43237</c:v>
                </c:pt>
                <c:pt idx="3">
                  <c:v>43242</c:v>
                </c:pt>
                <c:pt idx="4">
                  <c:v>43247</c:v>
                </c:pt>
                <c:pt idx="5">
                  <c:v>43252</c:v>
                </c:pt>
              </c:numCache>
            </c:numRef>
          </c:cat>
          <c:val>
            <c:numRef>
              <c:f>[0]!RngBFW</c:f>
              <c:numCache>
                <c:formatCode>#,##0.00_ ;\-#,##0.00\ </c:formatCode>
                <c:ptCount val="6"/>
                <c:pt idx="0">
                  <c:v>14.669293845923569</c:v>
                </c:pt>
                <c:pt idx="1">
                  <c:v>14.669293845923569</c:v>
                </c:pt>
                <c:pt idx="2">
                  <c:v>14.669293845923569</c:v>
                </c:pt>
                <c:pt idx="3">
                  <c:v>14.669293845923569</c:v>
                </c:pt>
                <c:pt idx="4">
                  <c:v>14.669293845923569</c:v>
                </c:pt>
                <c:pt idx="5">
                  <c:v>14.669293845923569</c:v>
                </c:pt>
              </c:numCache>
            </c:numRef>
          </c:val>
          <c:extLst>
            <c:ext xmlns:c16="http://schemas.microsoft.com/office/drawing/2014/chart" uri="{C3380CC4-5D6E-409C-BE32-E72D297353CC}">
              <c16:uniqueId val="{00000000-27D6-4EF1-859A-4D5C0E71ACC6}"/>
            </c:ext>
          </c:extLst>
        </c:ser>
        <c:dLbls>
          <c:showLegendKey val="0"/>
          <c:showVal val="0"/>
          <c:showCatName val="0"/>
          <c:showSerName val="0"/>
          <c:showPercent val="0"/>
          <c:showBubbleSize val="0"/>
        </c:dLbls>
        <c:gapWidth val="0"/>
        <c:overlap val="100"/>
        <c:axId val="133083160"/>
        <c:axId val="134150160"/>
      </c:barChart>
      <c:lineChart>
        <c:grouping val="standard"/>
        <c:varyColors val="0"/>
        <c:ser>
          <c:idx val="1"/>
          <c:order val="1"/>
          <c:tx>
            <c:strRef>
              <c:f>'DỮ LIỆU'!$K$6</c:f>
              <c:strCache>
                <c:ptCount val="1"/>
                <c:pt idx="0">
                  <c:v>Phần trăm lượng mỡ cơ thể ước tính</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'DỮ LIỆU'!$B$7:$B$12</c:f>
              <c:numCache>
                <c:formatCode>m/d/yyyy</c:formatCode>
                <c:ptCount val="6"/>
                <c:pt idx="0">
                  <c:v>43227</c:v>
                </c:pt>
                <c:pt idx="1">
                  <c:v>43232</c:v>
                </c:pt>
                <c:pt idx="2">
                  <c:v>43237</c:v>
                </c:pt>
                <c:pt idx="3">
                  <c:v>43242</c:v>
                </c:pt>
                <c:pt idx="4">
                  <c:v>43247</c:v>
                </c:pt>
                <c:pt idx="5">
                  <c:v>43252</c:v>
                </c:pt>
              </c:numCache>
            </c:numRef>
          </c:cat>
          <c:val>
            <c:numRef>
              <c:f>[0]!RngBFP</c:f>
              <c:numCache>
                <c:formatCode>#,##0.00_ ;\-#,##0.00\ </c:formatCode>
                <c:ptCount val="6"/>
                <c:pt idx="0">
                  <c:v>25.075715975937726</c:v>
                </c:pt>
                <c:pt idx="1">
                  <c:v>25.075715975937726</c:v>
                </c:pt>
                <c:pt idx="2">
                  <c:v>25.075715975937726</c:v>
                </c:pt>
                <c:pt idx="3">
                  <c:v>25.075715975937726</c:v>
                </c:pt>
                <c:pt idx="4">
                  <c:v>25.075715975937726</c:v>
                </c:pt>
                <c:pt idx="5">
                  <c:v>25.075715975937726</c:v>
                </c:pt>
              </c:numCache>
            </c:numRef>
          </c:val>
          <c:smooth val="0"/>
          <c:extLst>
            <c:ext xmlns:c16="http://schemas.microsoft.com/office/drawing/2014/chart" uri="{C3380CC4-5D6E-409C-BE32-E72D297353CC}">
              <c16:uniqueId val="{00000001-27D6-4EF1-859A-4D5C0E71ACC6}"/>
            </c:ext>
          </c:extLst>
        </c:ser>
        <c:dLbls>
          <c:showLegendKey val="0"/>
          <c:showVal val="0"/>
          <c:showCatName val="0"/>
          <c:showSerName val="0"/>
          <c:showPercent val="0"/>
          <c:showBubbleSize val="0"/>
        </c:dLbls>
        <c:marker val="1"/>
        <c:smooth val="0"/>
        <c:axId val="133538736"/>
        <c:axId val="133532208"/>
      </c:lineChart>
      <c:dateAx>
        <c:axId val="133083160"/>
        <c:scaling>
          <c:orientation val="minMax"/>
        </c:scaling>
        <c:delete val="0"/>
        <c:axPos val="b"/>
        <c:numFmt formatCode="m/d/yy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4150160"/>
        <c:crosses val="autoZero"/>
        <c:auto val="1"/>
        <c:lblOffset val="100"/>
        <c:baseTimeUnit val="days"/>
      </c:dateAx>
      <c:valAx>
        <c:axId val="1341501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kg</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083160"/>
        <c:crosses val="autoZero"/>
        <c:crossBetween val="between"/>
      </c:valAx>
      <c:valAx>
        <c:axId val="133532208"/>
        <c:scaling>
          <c:orientation val="minMax"/>
        </c:scaling>
        <c:delete val="0"/>
        <c:axPos val="r"/>
        <c:title>
          <c:tx>
            <c:rich>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r>
                  <a:rPr lang="en-US" sz="1100"/>
                  <a:t>phần trăm lượng mỡ cơ thể</a:t>
                </a:r>
              </a:p>
            </c:rich>
          </c:tx>
          <c:overlay val="0"/>
          <c:spPr>
            <a:noFill/>
            <a:ln>
              <a:noFill/>
            </a:ln>
            <a:effectLst/>
          </c:spPr>
          <c:txPr>
            <a:bodyPr rot="-54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title>
        <c:numFmt formatCode="#,##0.00_ ;\-#,##0.00\ "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crossAx val="133538736"/>
        <c:crosses val="max"/>
        <c:crossBetween val="between"/>
      </c:valAx>
      <c:dateAx>
        <c:axId val="133538736"/>
        <c:scaling>
          <c:orientation val="minMax"/>
        </c:scaling>
        <c:delete val="1"/>
        <c:axPos val="b"/>
        <c:numFmt formatCode="m/d/yyyy" sourceLinked="1"/>
        <c:majorTickMark val="out"/>
        <c:minorTickMark val="none"/>
        <c:tickLblPos val="nextTo"/>
        <c:crossAx val="133532208"/>
        <c:crosses val="autoZero"/>
        <c:auto val="1"/>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codeName="Chart2">
    <tabColor theme="4" tint="-0.249977111117893"/>
  </sheetPr>
  <sheetViews>
    <sheetView zoomScale="116"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2.xml><?xml version="1.0" encoding="utf-8"?>
<chartsheet xmlns="http://schemas.openxmlformats.org/spreadsheetml/2006/main" xmlns:r="http://schemas.openxmlformats.org/officeDocument/2006/relationships">
  <sheetPr codeName="Chart3">
    <tabColor theme="6" tint="-0.249977111117893"/>
  </sheetPr>
  <sheetViews>
    <sheetView zoomScale="116" workbookViewId="0" zoomToFit="1"/>
  </sheetViews>
  <pageMargins left="0.7" right="0.7" top="0.75" bottom="0.75" header="0.3" footer="0.3"/>
  <pageSetup paperSize="9" orientation="landscape" r:id="rId1"/>
  <headerFooter differentFirst="1">
    <oddFooter>Page &amp;P of &amp;N</oddFooter>
  </headerFooter>
  <drawing r:id="rId2"/>
</chartsheet>
</file>

<file path=xl/chartsheets/sheet3.xml><?xml version="1.0" encoding="utf-8"?>
<chartsheet xmlns="http://schemas.openxmlformats.org/spreadsheetml/2006/main" xmlns:r="http://schemas.openxmlformats.org/officeDocument/2006/relationships">
  <sheetPr codeName="Chart4">
    <tabColor theme="8" tint="-0.249977111117893"/>
  </sheetPr>
  <sheetViews>
    <sheetView zoomScale="116" workbookViewId="0" zoomToFit="1"/>
  </sheetViews>
  <pageMargins left="0.7" right="0.7" top="0.75" bottom="0.75" header="0.3" footer="0.3"/>
  <pageSetup paperSize="9" orientation="landscape" r:id="rId1"/>
  <headerFooter differentFirst="1">
    <oddFooter>Page &amp;P of &amp;N</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303297" cy="6076293"/>
    <xdr:graphicFrame macro="">
      <xdr:nvGraphicFramePr>
        <xdr:cNvPr id="2" name="Biểu đồ 1" descr="Biểu đồ số đo thể hiện các thay đổi về số đo của Ngực, Eo, Hông, Cổ tay và Cẳng tay theo thời gian">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3297" cy="6076293"/>
    <xdr:graphicFrame macro="">
      <xdr:nvGraphicFramePr>
        <xdr:cNvPr id="2" name="Biểu đồ 1" descr="Biểu đồ Cân nặng &amp; Chỉ số khối lượng cơ thể thể hiện các thay đổi về Cân nặng và tỷ lệ Chỉ số khối lượng cơ thể ước tính theo thời gian">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3297" cy="6076293"/>
    <xdr:graphicFrame macro="">
      <xdr:nvGraphicFramePr>
        <xdr:cNvPr id="2" name="Biểu đồ 1" descr="Biểu đồ Trọng lượng &amp; Lượng mỡ trong cơ thể thể hiện các thay đổi về Cân nặng và tỷ lệ Phần trăm lượng mỡ trong cơ thể ước tính theo thời gian">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ables/table1.xml><?xml version="1.0" encoding="utf-8"?>
<table xmlns="http://schemas.openxmlformats.org/spreadsheetml/2006/main" id="1" name="Dữ_liệu" displayName="Dữ_liệu" ref="B6:L12" totalsRowShown="0" headerRowDxfId="12" dataDxfId="11">
  <autoFilter ref="B6:L12"/>
  <tableColumns count="11">
    <tableColumn id="1" name="Ngày" dataDxfId="10" dataCellStyle="Ngày"/>
    <tableColumn id="2" name="Cân nặng (kg)" dataDxfId="9"/>
    <tableColumn id="3" name="Ngực (cm)" dataDxfId="8"/>
    <tableColumn id="4" name="Eo (cm)" dataDxfId="7"/>
    <tableColumn id="5" name="Hông (cm)" dataDxfId="6"/>
    <tableColumn id="6" name="Cổ tay (cm)" dataDxfId="5"/>
    <tableColumn id="7" name="Cẳng tay (cm)" dataDxfId="4"/>
    <tableColumn id="8" name="Trọng lượng thịt cơ thể ước tính" dataDxfId="3">
      <calculatedColumnFormula>((((Dữ_liệu[[#This Row],[Cân nặng (kg)]]/0.45359)*0.732)+ 8.987)+((Dữ_liệu[[#This Row],[Cổ tay (cm)]]/2.54)/3.14)-((Dữ_liệu[[#This Row],[Eo (cm)]]/2.54)*0.157)-((Dữ_liệu[[#This Row],[Hông (cm)]]/2.54)*0.249)+((Dữ_liệu[[#This Row],[Cẳng tay (cm)]]/2.54)*0.434))*0.45359</calculatedColumnFormula>
    </tableColumn>
    <tableColumn id="9" name="Trọng lượng mỡ cơ thể ước tính" dataDxfId="2">
      <calculatedColumnFormula>Dữ_liệu[[#This Row],[Cân nặng (kg)]]-Dữ_liệu[[#This Row],[Trọng lượng thịt cơ thể ước tính]]</calculatedColumnFormula>
    </tableColumn>
    <tableColumn id="10" name="Phần trăm lượng mỡ cơ thể ước tính" dataDxfId="1">
      <calculatedColumnFormula>(Dữ_liệu[[#This Row],[Trọng lượng mỡ cơ thể ước tính]]*100)/Dữ_liệu[[#This Row],[Cân nặng (kg)]]</calculatedColumnFormula>
    </tableColumn>
    <tableColumn id="11" name="Chỉ mục khối lượng cơ thể ước tính (BMI)" dataDxfId="0">
      <calculatedColumnFormula>C7/(Tổng_chiều_cao/100)^2</calculatedColumnFormula>
    </tableColumn>
  </tableColumns>
  <tableStyleInfo name="TableStyleMedium2" showFirstColumn="0" showLastColumn="0" showRowStripes="1" showColumnStripes="0"/>
  <extLst>
    <ext xmlns:x14="http://schemas.microsoft.com/office/spreadsheetml/2009/9/main" uri="{504A1905-F514-4f6f-8877-14C23A59335A}">
      <x14:table altTextSummary="Nhập Ngày và các số đo, chẳng hạn như Cân nặng, Ngực, Eo, Hông, Cổ tay và Cẳng tay vào bảng này. 4 cột cuối được tính toán tự động"/>
    </ext>
  </extLst>
</table>
</file>

<file path=xl/theme/theme1.xml><?xml version="1.0" encoding="utf-8"?>
<a:theme xmlns:a="http://schemas.openxmlformats.org/drawingml/2006/main" name="Fixed asset record">
  <a:themeElements>
    <a:clrScheme name="Fitness and weight loss chart for men (metric)">
      <a:dk1>
        <a:srgbClr val="000000"/>
      </a:dk1>
      <a:lt1>
        <a:srgbClr val="FFFFFF"/>
      </a:lt1>
      <a:dk2>
        <a:srgbClr val="545454"/>
      </a:dk2>
      <a:lt2>
        <a:srgbClr val="BFBFBF"/>
      </a:lt2>
      <a:accent1>
        <a:srgbClr val="40BAD2"/>
      </a:accent1>
      <a:accent2>
        <a:srgbClr val="FAB900"/>
      </a:accent2>
      <a:accent3>
        <a:srgbClr val="90BB23"/>
      </a:accent3>
      <a:accent4>
        <a:srgbClr val="EE7008"/>
      </a:accent4>
      <a:accent5>
        <a:srgbClr val="1AB39F"/>
      </a:accent5>
      <a:accent6>
        <a:srgbClr val="D5393D"/>
      </a:accent6>
      <a:hlink>
        <a:srgbClr val="90BB23"/>
      </a:hlink>
      <a:folHlink>
        <a:srgbClr val="EE7008"/>
      </a:folHlink>
    </a:clrScheme>
    <a:fontScheme name="Fitness and weight loss chart for men (metric)">
      <a:majorFont>
        <a:latin typeface="Century Gothic"/>
        <a:ea typeface=""/>
        <a:cs typeface=""/>
      </a:majorFont>
      <a:minorFont>
        <a:latin typeface="Corbel"/>
        <a:ea typeface=""/>
        <a:cs typeface=""/>
      </a:minorFont>
    </a:fontScheme>
    <a:fmtScheme name="Frame">
      <a:fillStyleLst>
        <a:solidFill>
          <a:schemeClr val="phClr"/>
        </a:solidFill>
        <a:solidFill>
          <a:schemeClr val="phClr">
            <a:tint val="65000"/>
          </a:schemeClr>
        </a:solidFill>
        <a:solidFill>
          <a:schemeClr val="phClr">
            <a:shade val="80000"/>
            <a:satMod val="150000"/>
          </a:schemeClr>
        </a:solidFill>
      </a:fillStyleLst>
      <a:lnStyleLst>
        <a:ln w="9525" cap="flat" cmpd="sng" algn="ctr">
          <a:solidFill>
            <a:schemeClr val="phClr"/>
          </a:solidFill>
          <a:prstDash val="solid"/>
        </a:ln>
        <a:ln w="10795" cap="flat" cmpd="sng" algn="ctr">
          <a:solidFill>
            <a:schemeClr val="phClr"/>
          </a:solidFill>
          <a:prstDash val="solid"/>
        </a:ln>
        <a:ln w="17145" cap="flat" cmpd="sng" algn="ctr">
          <a:solidFill>
            <a:schemeClr val="phClr">
              <a:shade val="95000"/>
              <a:alpha val="50000"/>
              <a:satMod val="150000"/>
            </a:schemeClr>
          </a:solidFill>
          <a:prstDash val="solid"/>
        </a:ln>
      </a:lnStyleLst>
      <a:effectStyleLst>
        <a:effectStyle>
          <a:effectLst/>
        </a:effectStyle>
        <a:effectStyle>
          <a:effectLst/>
        </a:effectStyle>
        <a:effectStyle>
          <a:effectLst>
            <a:outerShdw blurRad="44450" dist="13970" dir="5400000" algn="ctr" rotWithShape="0">
              <a:srgbClr val="000000">
                <a:alpha val="45000"/>
              </a:srgbClr>
            </a:outerShdw>
          </a:effectLst>
          <a:scene3d>
            <a:camera prst="orthographicFront">
              <a:rot lat="0" lon="0" rev="0"/>
            </a:camera>
            <a:lightRig rig="twoPt" dir="tl"/>
          </a:scene3d>
          <a:sp3d prstMaterial="flat">
            <a:bevelT w="12700" h="25400" prst="coolSlant"/>
          </a:sp3d>
        </a:effectStyle>
      </a:effectStyleLst>
      <a:bgFillStyleLst>
        <a:solidFill>
          <a:schemeClr val="phClr"/>
        </a:solidFill>
        <a:solidFill>
          <a:schemeClr val="phClr">
            <a:tint val="95000"/>
            <a:satMod val="170000"/>
          </a:schemeClr>
        </a:solidFill>
        <a:gradFill rotWithShape="1">
          <a:gsLst>
            <a:gs pos="0">
              <a:schemeClr val="phClr">
                <a:tint val="93000"/>
                <a:shade val="98000"/>
                <a:satMod val="120000"/>
                <a:lumMod val="102000"/>
              </a:schemeClr>
            </a:gs>
            <a:gs pos="48000">
              <a:schemeClr val="phClr">
                <a:tint val="98000"/>
                <a:shade val="90000"/>
                <a:satMod val="110000"/>
                <a:lumMod val="103000"/>
              </a:schemeClr>
            </a:gs>
            <a:gs pos="100000">
              <a:schemeClr val="phClr">
                <a:tint val="98000"/>
                <a:shade val="80000"/>
                <a:satMod val="100000"/>
              </a:schemeClr>
            </a:gs>
          </a:gsLst>
          <a:lin ang="5400000" scaled="0"/>
        </a:gradFill>
      </a:bgFillStyleLst>
    </a:fmtScheme>
  </a:themeElements>
  <a:objectDefaults/>
  <a:extraClrSchemeLst/>
  <a:extLst>
    <a:ext uri="{05A4C25C-085E-4340-85A3-A5531E510DB2}">
      <thm15:themeFamily xmlns:thm15="http://schemas.microsoft.com/office/thememl/2012/main" name="Frame" id="{F226E7A2-7162-461C-9490-D27D9DC04E43}" vid="{629A0216-3BBD-45C0-B63F-2683BEA18F60}"/>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pageSetUpPr autoPageBreaks="0" fitToPage="1"/>
  </sheetPr>
  <dimension ref="B1:L12"/>
  <sheetViews>
    <sheetView showGridLines="0" tabSelected="1" workbookViewId="0"/>
  </sheetViews>
  <sheetFormatPr defaultRowHeight="30" customHeight="1" x14ac:dyDescent="0.25"/>
  <cols>
    <col min="1" max="1" width="2.625" customWidth="1"/>
    <col min="2" max="2" width="14.25" style="1" customWidth="1"/>
    <col min="3" max="3" width="14.875" style="1" customWidth="1"/>
    <col min="4" max="5" width="12.5" style="1" customWidth="1"/>
    <col min="6" max="6" width="12.125" style="1" customWidth="1"/>
    <col min="7" max="7" width="13.125" style="1" customWidth="1"/>
    <col min="8" max="8" width="15.875" style="1" customWidth="1"/>
    <col min="9" max="10" width="19.5" style="1" customWidth="1"/>
    <col min="11" max="11" width="22.625" style="1" customWidth="1"/>
    <col min="12" max="12" width="21.625" style="1" customWidth="1"/>
    <col min="13" max="13" width="2.625" customWidth="1"/>
  </cols>
  <sheetData>
    <row r="1" spans="2:12" ht="51.2" customHeight="1" x14ac:dyDescent="0.25">
      <c r="B1" s="10" t="s">
        <v>15</v>
      </c>
      <c r="C1"/>
      <c r="D1"/>
      <c r="E1"/>
      <c r="F1"/>
      <c r="G1"/>
      <c r="H1"/>
      <c r="I1"/>
      <c r="J1"/>
      <c r="K1"/>
      <c r="L1"/>
    </row>
    <row r="2" spans="2:12" ht="16.5" customHeight="1" x14ac:dyDescent="0.25">
      <c r="B2" s="11" t="s">
        <v>0</v>
      </c>
      <c r="C2" s="11"/>
      <c r="D2" s="11"/>
      <c r="E2" s="11"/>
      <c r="F2" s="11"/>
      <c r="G2" s="11"/>
      <c r="H2" s="11"/>
      <c r="I2" s="11"/>
      <c r="J2" s="11"/>
      <c r="K2" s="3" t="s">
        <v>10</v>
      </c>
      <c r="L2" s="5">
        <v>1</v>
      </c>
    </row>
    <row r="3" spans="2:12" ht="16.5" customHeight="1" x14ac:dyDescent="0.25">
      <c r="B3" s="11"/>
      <c r="C3" s="11"/>
      <c r="D3" s="11"/>
      <c r="E3" s="11"/>
      <c r="F3" s="11"/>
      <c r="G3" s="11"/>
      <c r="H3" s="11"/>
      <c r="I3" s="11"/>
      <c r="J3" s="11"/>
      <c r="K3" s="3" t="s">
        <v>11</v>
      </c>
      <c r="L3" s="5">
        <v>68</v>
      </c>
    </row>
    <row r="4" spans="2:12" ht="16.5" customHeight="1" x14ac:dyDescent="0.25">
      <c r="B4" s="11"/>
      <c r="C4" s="11"/>
      <c r="D4" s="11"/>
      <c r="E4" s="11"/>
      <c r="F4" s="11"/>
      <c r="G4" s="11"/>
      <c r="H4" s="11"/>
      <c r="I4" s="11"/>
      <c r="J4" s="11"/>
      <c r="K4" s="2" t="s">
        <v>12</v>
      </c>
      <c r="L4" s="6">
        <f>Chiều_cao_tính_bằng_mét*100+Chiều_cao_tính_bằng_centimet</f>
        <v>168</v>
      </c>
    </row>
    <row r="5" spans="2:12" ht="15" x14ac:dyDescent="0.25">
      <c r="B5" s="11"/>
      <c r="C5" s="11"/>
      <c r="D5" s="11"/>
      <c r="E5" s="11"/>
      <c r="F5" s="11"/>
      <c r="G5" s="11"/>
      <c r="H5" s="11"/>
      <c r="I5" s="11"/>
      <c r="J5" s="11"/>
      <c r="K5"/>
      <c r="L5"/>
    </row>
    <row r="6" spans="2:12" x14ac:dyDescent="0.25">
      <c r="B6" s="4" t="s">
        <v>1</v>
      </c>
      <c r="C6" s="4" t="s">
        <v>2</v>
      </c>
      <c r="D6" s="4" t="s">
        <v>3</v>
      </c>
      <c r="E6" s="4" t="s">
        <v>4</v>
      </c>
      <c r="F6" s="4" t="s">
        <v>5</v>
      </c>
      <c r="G6" s="4" t="s">
        <v>6</v>
      </c>
      <c r="H6" s="4" t="s">
        <v>7</v>
      </c>
      <c r="I6" s="4" t="s">
        <v>8</v>
      </c>
      <c r="J6" s="4" t="s">
        <v>9</v>
      </c>
      <c r="K6" s="4" t="s">
        <v>13</v>
      </c>
      <c r="L6" s="4" t="s">
        <v>14</v>
      </c>
    </row>
    <row r="7" spans="2:12" ht="30" customHeight="1" x14ac:dyDescent="0.25">
      <c r="B7" s="7">
        <f ca="1">TODAY()-25</f>
        <v>43227</v>
      </c>
      <c r="C7" s="8">
        <v>58.5</v>
      </c>
      <c r="D7" s="8">
        <v>78.7</v>
      </c>
      <c r="E7" s="8">
        <v>66.040000000000006</v>
      </c>
      <c r="F7" s="8">
        <v>88.9</v>
      </c>
      <c r="G7" s="8">
        <v>15.24</v>
      </c>
      <c r="H7" s="8">
        <v>24.13</v>
      </c>
      <c r="I7" s="9">
        <f>((((Dữ_liệu[[#This Row],[Cân nặng (kg)]]/0.45359)*0.732)+ 8.987)+((Dữ_liệu[[#This Row],[Cổ tay (cm)]]/2.54)/3.14)-((Dữ_liệu[[#This Row],[Eo (cm)]]/2.54)*0.157)-((Dữ_liệu[[#This Row],[Hông (cm)]]/2.54)*0.249)+((Dữ_liệu[[#This Row],[Cẳng tay (cm)]]/2.54)*0.434))*0.45359</f>
        <v>43.830706154076431</v>
      </c>
      <c r="J7" s="9">
        <f>Dữ_liệu[[#This Row],[Cân nặng (kg)]]-Dữ_liệu[[#This Row],[Trọng lượng thịt cơ thể ước tính]]</f>
        <v>14.669293845923569</v>
      </c>
      <c r="K7" s="9">
        <f>(Dữ_liệu[[#This Row],[Trọng lượng mỡ cơ thể ước tính]]*100)/Dữ_liệu[[#This Row],[Cân nặng (kg)]]</f>
        <v>25.075715975937726</v>
      </c>
      <c r="L7" s="9">
        <f t="shared" ref="L7:L12" si="0">C7/(Tổng_chiều_cao/100)^2</f>
        <v>20.727040816326532</v>
      </c>
    </row>
    <row r="8" spans="2:12" ht="30" customHeight="1" x14ac:dyDescent="0.25">
      <c r="B8" s="7">
        <f ca="1">TODAY()-20</f>
        <v>43232</v>
      </c>
      <c r="C8" s="8">
        <v>58.5</v>
      </c>
      <c r="D8" s="8">
        <v>78.7</v>
      </c>
      <c r="E8" s="8">
        <v>66.040000000000006</v>
      </c>
      <c r="F8" s="8">
        <v>88.9</v>
      </c>
      <c r="G8" s="8">
        <v>15.24</v>
      </c>
      <c r="H8" s="8">
        <v>24.13</v>
      </c>
      <c r="I8" s="9">
        <f>((((Dữ_liệu[[#This Row],[Cân nặng (kg)]]/0.45359)*0.732)+ 8.987)+((Dữ_liệu[[#This Row],[Cổ tay (cm)]]/2.54)/3.14)-((Dữ_liệu[[#This Row],[Eo (cm)]]/2.54)*0.157)-((Dữ_liệu[[#This Row],[Hông (cm)]]/2.54)*0.249)+((Dữ_liệu[[#This Row],[Cẳng tay (cm)]]/2.54)*0.434))*0.45359</f>
        <v>43.830706154076431</v>
      </c>
      <c r="J8" s="9">
        <f>Dữ_liệu[[#This Row],[Cân nặng (kg)]]-Dữ_liệu[[#This Row],[Trọng lượng thịt cơ thể ước tính]]</f>
        <v>14.669293845923569</v>
      </c>
      <c r="K8" s="9">
        <f>(Dữ_liệu[[#This Row],[Trọng lượng mỡ cơ thể ước tính]]*100)/Dữ_liệu[[#This Row],[Cân nặng (kg)]]</f>
        <v>25.075715975937726</v>
      </c>
      <c r="L8" s="9">
        <f t="shared" si="0"/>
        <v>20.727040816326532</v>
      </c>
    </row>
    <row r="9" spans="2:12" ht="30" customHeight="1" x14ac:dyDescent="0.25">
      <c r="B9" s="7">
        <f ca="1">TODAY()-15</f>
        <v>43237</v>
      </c>
      <c r="C9" s="8">
        <v>58.5</v>
      </c>
      <c r="D9" s="8">
        <v>78.7</v>
      </c>
      <c r="E9" s="8">
        <v>66.040000000000006</v>
      </c>
      <c r="F9" s="8">
        <v>88.9</v>
      </c>
      <c r="G9" s="8">
        <v>15.24</v>
      </c>
      <c r="H9" s="8">
        <v>24.13</v>
      </c>
      <c r="I9" s="9">
        <f>((((Dữ_liệu[[#This Row],[Cân nặng (kg)]]/0.45359)*0.732)+ 8.987)+((Dữ_liệu[[#This Row],[Cổ tay (cm)]]/2.54)/3.14)-((Dữ_liệu[[#This Row],[Eo (cm)]]/2.54)*0.157)-((Dữ_liệu[[#This Row],[Hông (cm)]]/2.54)*0.249)+((Dữ_liệu[[#This Row],[Cẳng tay (cm)]]/2.54)*0.434))*0.45359</f>
        <v>43.830706154076431</v>
      </c>
      <c r="J9" s="9">
        <f>Dữ_liệu[[#This Row],[Cân nặng (kg)]]-Dữ_liệu[[#This Row],[Trọng lượng thịt cơ thể ước tính]]</f>
        <v>14.669293845923569</v>
      </c>
      <c r="K9" s="9">
        <f>(Dữ_liệu[[#This Row],[Trọng lượng mỡ cơ thể ước tính]]*100)/Dữ_liệu[[#This Row],[Cân nặng (kg)]]</f>
        <v>25.075715975937726</v>
      </c>
      <c r="L9" s="9">
        <f t="shared" si="0"/>
        <v>20.727040816326532</v>
      </c>
    </row>
    <row r="10" spans="2:12" ht="30" customHeight="1" x14ac:dyDescent="0.25">
      <c r="B10" s="7">
        <f ca="1">TODAY()-10</f>
        <v>43242</v>
      </c>
      <c r="C10" s="8">
        <v>58.5</v>
      </c>
      <c r="D10" s="8">
        <v>78.7</v>
      </c>
      <c r="E10" s="8">
        <v>66.040000000000006</v>
      </c>
      <c r="F10" s="8">
        <v>88.9</v>
      </c>
      <c r="G10" s="8">
        <v>15.24</v>
      </c>
      <c r="H10" s="8">
        <v>24.13</v>
      </c>
      <c r="I10" s="9">
        <f>((((Dữ_liệu[[#This Row],[Cân nặng (kg)]]/0.45359)*0.732)+ 8.987)+((Dữ_liệu[[#This Row],[Cổ tay (cm)]]/2.54)/3.14)-((Dữ_liệu[[#This Row],[Eo (cm)]]/2.54)*0.157)-((Dữ_liệu[[#This Row],[Hông (cm)]]/2.54)*0.249)+((Dữ_liệu[[#This Row],[Cẳng tay (cm)]]/2.54)*0.434))*0.45359</f>
        <v>43.830706154076431</v>
      </c>
      <c r="J10" s="9">
        <f>Dữ_liệu[[#This Row],[Cân nặng (kg)]]-Dữ_liệu[[#This Row],[Trọng lượng thịt cơ thể ước tính]]</f>
        <v>14.669293845923569</v>
      </c>
      <c r="K10" s="9">
        <f>(Dữ_liệu[[#This Row],[Trọng lượng mỡ cơ thể ước tính]]*100)/Dữ_liệu[[#This Row],[Cân nặng (kg)]]</f>
        <v>25.075715975937726</v>
      </c>
      <c r="L10" s="9">
        <f t="shared" si="0"/>
        <v>20.727040816326532</v>
      </c>
    </row>
    <row r="11" spans="2:12" ht="30" customHeight="1" x14ac:dyDescent="0.25">
      <c r="B11" s="7">
        <f ca="1">TODAY()-5</f>
        <v>43247</v>
      </c>
      <c r="C11" s="8">
        <v>58.5</v>
      </c>
      <c r="D11" s="8">
        <v>78.7</v>
      </c>
      <c r="E11" s="8">
        <v>66.040000000000006</v>
      </c>
      <c r="F11" s="8">
        <v>88.9</v>
      </c>
      <c r="G11" s="8">
        <v>15.24</v>
      </c>
      <c r="H11" s="8">
        <v>24.13</v>
      </c>
      <c r="I11" s="9">
        <f>((((Dữ_liệu[[#This Row],[Cân nặng (kg)]]/0.45359)*0.732)+ 8.987)+((Dữ_liệu[[#This Row],[Cổ tay (cm)]]/2.54)/3.14)-((Dữ_liệu[[#This Row],[Eo (cm)]]/2.54)*0.157)-((Dữ_liệu[[#This Row],[Hông (cm)]]/2.54)*0.249)+((Dữ_liệu[[#This Row],[Cẳng tay (cm)]]/2.54)*0.434))*0.45359</f>
        <v>43.830706154076431</v>
      </c>
      <c r="J11" s="9">
        <f>Dữ_liệu[[#This Row],[Cân nặng (kg)]]-Dữ_liệu[[#This Row],[Trọng lượng thịt cơ thể ước tính]]</f>
        <v>14.669293845923569</v>
      </c>
      <c r="K11" s="9">
        <f>(Dữ_liệu[[#This Row],[Trọng lượng mỡ cơ thể ước tính]]*100)/Dữ_liệu[[#This Row],[Cân nặng (kg)]]</f>
        <v>25.075715975937726</v>
      </c>
      <c r="L11" s="9">
        <f t="shared" si="0"/>
        <v>20.727040816326532</v>
      </c>
    </row>
    <row r="12" spans="2:12" ht="30" customHeight="1" x14ac:dyDescent="0.25">
      <c r="B12" s="7">
        <f ca="1">TODAY()</f>
        <v>43252</v>
      </c>
      <c r="C12" s="8">
        <v>58.5</v>
      </c>
      <c r="D12" s="8">
        <v>78.7</v>
      </c>
      <c r="E12" s="8">
        <v>66.040000000000006</v>
      </c>
      <c r="F12" s="8">
        <v>88.9</v>
      </c>
      <c r="G12" s="8">
        <v>15.24</v>
      </c>
      <c r="H12" s="8">
        <v>24.13</v>
      </c>
      <c r="I12" s="9">
        <f>((((Dữ_liệu[[#This Row],[Cân nặng (kg)]]/0.45359)*0.732)+ 8.987)+((Dữ_liệu[[#This Row],[Cổ tay (cm)]]/2.54)/3.14)-((Dữ_liệu[[#This Row],[Eo (cm)]]/2.54)*0.157)-((Dữ_liệu[[#This Row],[Hông (cm)]]/2.54)*0.249)+((Dữ_liệu[[#This Row],[Cẳng tay (cm)]]/2.54)*0.434))*0.45359</f>
        <v>43.830706154076431</v>
      </c>
      <c r="J12" s="9">
        <f>Dữ_liệu[[#This Row],[Cân nặng (kg)]]-Dữ_liệu[[#This Row],[Trọng lượng thịt cơ thể ước tính]]</f>
        <v>14.669293845923569</v>
      </c>
      <c r="K12" s="9">
        <f>(Dữ_liệu[[#This Row],[Trọng lượng mỡ cơ thể ước tính]]*100)/Dữ_liệu[[#This Row],[Cân nặng (kg)]]</f>
        <v>25.075715975937726</v>
      </c>
      <c r="L12" s="9">
        <f t="shared" si="0"/>
        <v>20.727040816326532</v>
      </c>
    </row>
  </sheetData>
  <mergeCells count="1">
    <mergeCell ref="B2:J5"/>
  </mergeCells>
  <phoneticPr fontId="2" type="noConversion"/>
  <dataValidations count="19">
    <dataValidation allowBlank="1" showInputMessage="1" showErrorMessage="1" prompt="Tạo Bộ theo dõi tiến độ thể chất dành cho Phụ nữ trong sổ làm việc này. Nhập chi tiết vào bảng Dữ liệu trong trang tính này. Các biểu đồ Số đo, Chỉ số khối lượng cơ thể &amp; Lượng mỡ trong cơ thể nằm ở các trang tính khác" sqref="A1"/>
    <dataValidation allowBlank="1" showInputMessage="1" showErrorMessage="1" prompt="Tiêu đề của trang tính này nằm trong ô này. Hướng dẫn nằm trong ô bên dưới" sqref="B1"/>
    <dataValidation allowBlank="1" showInputMessage="1" showErrorMessage="1" prompt="Nhập Chiều cao tính bằng mét vào ô bên phải" sqref="K2"/>
    <dataValidation allowBlank="1" showInputMessage="1" showErrorMessage="1" prompt="Nhập Chiều cao tính bằng centimet vào ô bên phải" sqref="K3"/>
    <dataValidation allowBlank="1" showInputMessage="1" showErrorMessage="1" prompt="Nhập Chiều cao tính bằng mét vào ô này" sqref="L2"/>
    <dataValidation allowBlank="1" showInputMessage="1" showErrorMessage="1" prompt="Nhập Chiều cao tính bằng centimet vào ô này" sqref="L3"/>
    <dataValidation allowBlank="1" showInputMessage="1" showErrorMessage="1" prompt="Tổng chiều cao tính bằng centimet được tính toán tự động trong ô bên phải" sqref="K4"/>
    <dataValidation allowBlank="1" showInputMessage="1" showErrorMessage="1" prompt="Tổng chiều cao tính bằng centimet được tính toán tự động trong ô này" sqref="L4"/>
    <dataValidation allowBlank="1" showInputMessage="1" showErrorMessage="1" prompt="Nhập Ngày vào cột này, bên dưới đầu đề này. Sử dụng bộ lọc đầu đề để tìm mục nhập cụ thể" sqref="B6"/>
    <dataValidation allowBlank="1" showInputMessage="1" showErrorMessage="1" prompt="Nhập Cân nặng tính bằng kilogram vào cột này, bên dưới đầu đề này" sqref="C6"/>
    <dataValidation allowBlank="1" showInputMessage="1" showErrorMessage="1" prompt="Nhập số đo vòng Ngực tính bằng centimet vào cột này, bên dưới đầu đề này" sqref="D6"/>
    <dataValidation allowBlank="1" showInputMessage="1" showErrorMessage="1" prompt="Nhập số đo vòng Eo tính bằng centimet vào cột này, bên dưới đầu đề này" sqref="E6"/>
    <dataValidation allowBlank="1" showInputMessage="1" showErrorMessage="1" prompt="Nhập số đo Hông tính bằng centimet vào cột này, bên dưới đầu đề này" sqref="F6"/>
    <dataValidation allowBlank="1" showInputMessage="1" showErrorMessage="1" prompt="Nhập số đo Cổ tay tính bằng centimet vào cột này, bên dưới đầu đề này" sqref="G6"/>
    <dataValidation allowBlank="1" showInputMessage="1" showErrorMessage="1" prompt="Nhập số đo Cẳng tay tính bằng centimet vào cột này, bên dưới đầu đề này" sqref="H6"/>
    <dataValidation allowBlank="1" showInputMessage="1" showErrorMessage="1" prompt="Trọng lượng thịt cơ thể ước tính được tính toán tự động trong cột này, bên dưới đầu đề này" sqref="I6"/>
    <dataValidation allowBlank="1" showInputMessage="1" showErrorMessage="1" prompt="Trọng lượng mỡ cơ thể ước tính được tính toán tự động trong cột này, bên dưới đầu đề này" sqref="J6"/>
    <dataValidation allowBlank="1" showInputMessage="1" showErrorMessage="1" prompt="Phần trăm lượng mỡ cơ thể ước tính được tính toán tự động trong cột này, bên dưới đầu đề này" sqref="K6"/>
    <dataValidation allowBlank="1" showInputMessage="1" showErrorMessage="1" prompt="Chỉ mục khối lượng cơ thể ước tính được tính toán tự động trong cột này, bên dưới đầu đề này" sqref="L6"/>
  </dataValidations>
  <printOptions horizontalCentered="1"/>
  <pageMargins left="0.4" right="0.4" top="0.4" bottom="0.4" header="0.3" footer="0.3"/>
  <pageSetup paperSize="9" fitToHeight="0" orientation="landscape" r:id="rId1"/>
  <headerFooter differentFirst="1" alignWithMargins="0">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vt:i4>
      </vt:variant>
      <vt:variant>
        <vt:lpstr>Charts</vt:lpstr>
      </vt:variant>
      <vt:variant>
        <vt:i4>3</vt:i4>
      </vt:variant>
      <vt:variant>
        <vt:lpstr>Named Ranges</vt:lpstr>
      </vt:variant>
      <vt:variant>
        <vt:i4>6</vt:i4>
      </vt:variant>
    </vt:vector>
  </HeadingPairs>
  <TitlesOfParts>
    <vt:vector size="10" baseType="lpstr">
      <vt:lpstr>DỮ LIỆU</vt:lpstr>
      <vt:lpstr>SỐ ĐO</vt:lpstr>
      <vt:lpstr>CÂN NẶNG &amp; BMI</vt:lpstr>
      <vt:lpstr>TRỌNG LƯỢNG &amp; LƯỢNG MỠ CƠ THỂ</vt:lpstr>
      <vt:lpstr>Chiều_cao_tính_bằng_centimet</vt:lpstr>
      <vt:lpstr>Chiều_cao_tính_bằng_mét</vt:lpstr>
      <vt:lpstr>'DỮ LIỆU'!Print_Titles</vt:lpstr>
      <vt:lpstr>Tiêu_đề_1</vt:lpstr>
      <vt:lpstr>Tổng_chiều_cao</vt:lpstr>
      <vt:lpstr>Vùng_tiêu_đề_hàng1..L4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
  <dcterms:created xsi:type="dcterms:W3CDTF">2018-06-01T09:48:52Z</dcterms:created>
  <dcterms:modified xsi:type="dcterms:W3CDTF">2018-06-01T09:48:52Z</dcterms:modified>
</cp:coreProperties>
</file>