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31.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Override PartName="/xl/tables/table44.xml" ContentType="application/vnd.openxmlformats-officedocument.spreadsheetml.tabl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31"/>
  <workbookPr filterPrivacy="1" codeName="ThisWorkbook"/>
  <xr:revisionPtr revIDLastSave="0" documentId="13_ncr:20001_{F1E30611-688C-4D70-B9EA-F4B932BDDA3F}" xr6:coauthVersionLast="47" xr6:coauthVersionMax="47" xr10:uidLastSave="{00000000-0000-0000-0000-000000000000}"/>
  <bookViews>
    <workbookView xWindow="-120" yWindow="-120" windowWidth="29010" windowHeight="15885" xr2:uid="{00000000-000D-0000-FFFF-FFFF00000000}"/>
  </bookViews>
  <sheets>
    <sheet name="Tóm tắt ngân sách" sheetId="1" r:id="rId1"/>
    <sheet name="Thu nhập" sheetId="3" r:id="rId2"/>
    <sheet name="Chi phí nhân sự" sheetId="4" r:id="rId3"/>
    <sheet name="Chi phí hoạt động" sheetId="5" r:id="rId4"/>
  </sheets>
  <definedNames>
    <definedName name="_xlnm._FilterDatabase" localSheetId="3" hidden="1">'Chi phí hoạt động'!#REF!</definedName>
    <definedName name="_xlnm._FilterDatabase" localSheetId="2" hidden="1">'Chi phí nhân sự'!#REF!</definedName>
    <definedName name="_xlnm._FilterDatabase" localSheetId="0" hidden="1">'Thu nhập'!#REF!</definedName>
    <definedName name="_xlnm._FilterDatabase" localSheetId="1" hidden="1">'Thu nhập'!#REF!</definedName>
    <definedName name="_xlnm.Print_Titles" localSheetId="3">'Chi phí hoạt động'!$3:$3</definedName>
    <definedName name="_xlnm.Print_Titles" localSheetId="2">'Chi phí nhân sự'!$3:$3</definedName>
    <definedName name="_xlnm.Print_Titles" localSheetId="1">'Thu nhập'!$3:$3</definedName>
    <definedName name="TÊN_CÔNG_TY">'Tóm tắt ngân sách'!$A$1</definedName>
    <definedName name="Tiêu_đề_2">Thu_nhập[[#Headers],[Thu nhập]]</definedName>
    <definedName name="Tiêu_đề_3">Chi_phí_nhân_sự[[#Headers],[Chi phí]]</definedName>
    <definedName name="Tiêu_đề_4">Chi_phí_hoạt_động[[#Headers],[Chi phí]]</definedName>
    <definedName name="Tiêu_đề_cột_1">'Tóm tắt ngân sách'!$A$3</definedName>
    <definedName name="Tiêu_đề_NGÂN_SÁCH">'Tóm tắt ngân sách'!$A$2</definedName>
  </definedNames>
  <calcPr calcId="191029"/>
  <fileRecoveryPr autoRecover="0"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1" l="1"/>
  <c r="D5" i="3"/>
  <c r="D6" i="3"/>
  <c r="D4" i="3"/>
  <c r="B24" i="5" l="1"/>
  <c r="B6" i="1" s="1"/>
  <c r="C7" i="3" l="1"/>
  <c r="B7" i="4"/>
  <c r="D6" i="4"/>
  <c r="B5" i="1" l="1"/>
  <c r="C7" i="4"/>
  <c r="C5" i="1" s="1"/>
  <c r="D4" i="4"/>
  <c r="D5" i="4"/>
  <c r="C24" i="5"/>
  <c r="C6" i="1" s="1"/>
  <c r="B7" i="3"/>
  <c r="B4" i="1" s="1"/>
  <c r="D7" i="3"/>
  <c r="D23" i="5"/>
  <c r="D22" i="5"/>
  <c r="D21" i="5"/>
  <c r="D20" i="5"/>
  <c r="D19" i="5"/>
  <c r="D18" i="5"/>
  <c r="D17" i="5"/>
  <c r="D16" i="5"/>
  <c r="D15" i="5"/>
  <c r="D14" i="5"/>
  <c r="D13" i="5"/>
  <c r="D12" i="5"/>
  <c r="D11" i="5"/>
  <c r="D10" i="5"/>
  <c r="D9" i="5"/>
  <c r="D8" i="5"/>
  <c r="D7" i="5"/>
  <c r="D6" i="5"/>
  <c r="D5" i="5"/>
  <c r="D4" i="5"/>
  <c r="D4" i="1" l="1"/>
  <c r="D6" i="1"/>
  <c r="D24" i="5"/>
  <c r="D5" i="1"/>
  <c r="D7" i="4"/>
  <c r="C7" i="1"/>
  <c r="B7" i="1"/>
  <c r="D7" i="1" l="1"/>
</calcChain>
</file>

<file path=xl/sharedStrings.xml><?xml version="1.0" encoding="utf-8"?>
<sst xmlns="http://schemas.openxmlformats.org/spreadsheetml/2006/main" count="63" uniqueCount="43">
  <si>
    <t>Tên công ty</t>
  </si>
  <si>
    <t>Ngân sách</t>
  </si>
  <si>
    <t>Khu vực ngân sách</t>
  </si>
  <si>
    <t>Thu nhập</t>
  </si>
  <si>
    <t>Chi phí nhân sự</t>
  </si>
  <si>
    <t>Chi phí hoạt động</t>
  </si>
  <si>
    <t>Số dư (thu nhập trừ chi phí)</t>
  </si>
  <si>
    <t>Ước tính</t>
  </si>
  <si>
    <t>Thực tế</t>
  </si>
  <si>
    <t>Ngày tháng</t>
  </si>
  <si>
    <t>Chênh lệch</t>
  </si>
  <si>
    <t>Doanh số thuần</t>
  </si>
  <si>
    <t>Thu nhập ròng từ lãi</t>
  </si>
  <si>
    <t>Doanh số bán hàng (lãi/lỗ)</t>
  </si>
  <si>
    <t>Tổng thu nhập</t>
  </si>
  <si>
    <t>Chi phí</t>
  </si>
  <si>
    <t>Tiền lương</t>
  </si>
  <si>
    <t>Phúc lợi của nhân viên</t>
  </si>
  <si>
    <t>Hoa hồng</t>
  </si>
  <si>
    <t>Tổng chi phí nhân sự</t>
  </si>
  <si>
    <t xml:space="preserve"> </t>
  </si>
  <si>
    <t xml:space="preserve"> Tên Công ty</t>
  </si>
  <si>
    <t>Quảng cáo</t>
  </si>
  <si>
    <t>Nợ xấu</t>
  </si>
  <si>
    <t>Giảm giá bằng tiền mặt</t>
  </si>
  <si>
    <t>Chi phí chuyển phát</t>
  </si>
  <si>
    <t>Khấu hao</t>
  </si>
  <si>
    <t>Thuế và đăng ký</t>
  </si>
  <si>
    <t>Bảo hiểm</t>
  </si>
  <si>
    <t>Lãi suất</t>
  </si>
  <si>
    <t>Pháp lý và kiểm tra</t>
  </si>
  <si>
    <t>Bảo trì và sửa chữa</t>
  </si>
  <si>
    <t>Văn phòng phẩm</t>
  </si>
  <si>
    <t>Bưu phí</t>
  </si>
  <si>
    <t>Tiền thuê hoặc vay thế chấp</t>
  </si>
  <si>
    <t xml:space="preserve">Doanh số </t>
  </si>
  <si>
    <t>Vận chuyển và bảo quản</t>
  </si>
  <si>
    <t>Dụng cụ</t>
  </si>
  <si>
    <t>Thuế</t>
  </si>
  <si>
    <t>Điện thoại</t>
  </si>
  <si>
    <t>Tiện ích</t>
  </si>
  <si>
    <t>Khác</t>
  </si>
  <si>
    <t>Tổng chi phí hoạt động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</si>
</sst>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mmmm\ yyyy"/>
    <numFmt numFmtId="166" formatCode="0.0%"/>
    <numFmt numFmtId="169" formatCode="#,##0.00_ ;[Red]\-#,##0.00\ "/>
    <numFmt numFmtId="171" formatCode="[$-1010000]d/m/yy;@"/>
  </numFmts>
  <fonts count="26" x14ac:knownFonts="1">
    <font>
      <sz val="11"/>
      <color theme="1" tint="0.249946592608417"/>
      <name val="Corbel"/>
      <family val="2"/>
      <scheme val="minor"/>
    </font>
    <font>
      <sz val="11"/>
      <color theme="1"/>
      <name val="Corbel"/>
      <family val="2"/>
      <scheme val="minor"/>
    </font>
    <font>
      <sz val="11"/>
      <color theme="9" tint="-0.499984740745262"/>
      <name val="Corbel"/>
      <family val="2"/>
      <scheme val="minor"/>
    </font>
    <font>
      <sz val="11"/>
      <name val="Corbel"/>
      <family val="2"/>
      <scheme val="minor"/>
    </font>
    <font>
      <sz val="11"/>
      <color rgb="FF6C0000"/>
      <name val="Corbel"/>
      <family val="2"/>
      <scheme val="minor"/>
    </font>
    <font>
      <sz val="36"/>
      <color theme="3"/>
      <name val="Corbel"/>
      <family val="2"/>
      <scheme val="major"/>
    </font>
    <font>
      <sz val="11"/>
      <color theme="3"/>
      <name val="Corbel"/>
      <family val="2"/>
      <scheme val="major"/>
    </font>
    <font>
      <sz val="11"/>
      <color theme="1" tint="4.99893185216834E-2"/>
      <name val="Corbel"/>
      <family val="2"/>
      <scheme val="major"/>
    </font>
    <font>
      <sz val="11"/>
      <color theme="2"/>
      <name val="Corbel"/>
      <family val="2"/>
      <scheme val="minor"/>
    </font>
    <font>
      <sz val="11"/>
      <color theme="0"/>
      <name val="Corbel"/>
      <family val="2"/>
      <scheme val="minor"/>
    </font>
    <font>
      <sz val="11"/>
      <color theme="0"/>
      <name val="Corbel"/>
      <family val="2"/>
      <scheme val="major"/>
    </font>
    <font>
      <sz val="11"/>
      <color theme="1" tint="0.249946592608417"/>
      <name val="Corbel"/>
      <family val="2"/>
      <scheme val="minor"/>
    </font>
    <font>
      <b/>
      <sz val="11"/>
      <name val="Corbel"/>
      <family val="2"/>
      <scheme val="minor"/>
    </font>
    <font>
      <sz val="12"/>
      <color theme="0"/>
      <name val="Corbel"/>
      <family val="2"/>
      <scheme val="minor"/>
    </font>
    <font>
      <sz val="26"/>
      <color theme="0"/>
      <name val="Corbel"/>
      <family val="2"/>
      <scheme val="major"/>
    </font>
    <font>
      <sz val="10"/>
      <color theme="0"/>
      <name val="Corbel"/>
      <family val="2"/>
      <scheme val="minor"/>
    </font>
    <font>
      <sz val="16"/>
      <color theme="5"/>
      <name val="Corbel"/>
      <family val="2"/>
      <scheme val="minor"/>
    </font>
    <font>
      <sz val="16"/>
      <color theme="1" tint="0.249946592608417"/>
      <name val="Corbel"/>
      <family val="2"/>
      <scheme val="minor"/>
    </font>
    <font>
      <sz val="16"/>
      <name val="Corbel"/>
      <family val="2"/>
      <scheme val="minor"/>
    </font>
    <font>
      <b/>
      <sz val="16"/>
      <color theme="5"/>
      <name val="Corbel"/>
      <family val="2"/>
      <scheme val="minor"/>
    </font>
    <font>
      <b/>
      <sz val="16"/>
      <name val="Corbel"/>
      <family val="2"/>
      <scheme val="minor"/>
    </font>
    <font>
      <sz val="28"/>
      <color theme="0"/>
      <name val="Corbel"/>
      <family val="2"/>
      <scheme val="major"/>
    </font>
    <font>
      <sz val="10"/>
      <color theme="0"/>
      <name val="Corbel"/>
      <family val="2"/>
      <scheme val="major"/>
    </font>
    <font>
      <b/>
      <sz val="16"/>
      <color theme="1" tint="0.249977111117893"/>
      <name val="Corbel"/>
      <family val="2"/>
      <scheme val="minor"/>
    </font>
    <font>
      <b/>
      <sz val="16"/>
      <color theme="1" tint="0.249946592608417"/>
      <name val="Corbel"/>
      <family val="2"/>
      <scheme val="minor"/>
    </font>
    <font>
      <sz val="16"/>
      <color rgb="FFFF0000"/>
      <name val="Corbel"/>
      <family val="2"/>
      <scheme val="minor"/>
    </font>
  </fonts>
  <fills count="8">
    <fill>
      <patternFill patternType="none"/>
    </fill>
    <fill>
      <patternFill patternType="gray125"/>
    </fill>
    <fill>
      <patternFill patternType="solid">
        <fgColor theme="7" tint="0.3999755851924192"/>
        <bgColor indexed="65"/>
      </patternFill>
    </fill>
    <fill>
      <patternFill patternType="solid">
        <fgColor theme="8" tint="0.7999816888943144"/>
        <bgColor indexed="65"/>
      </patternFill>
    </fill>
    <fill>
      <patternFill patternType="solid">
        <fgColor theme="0"/>
        <bgColor indexed="64"/>
      </patternFill>
    </fill>
    <fill>
      <patternFill patternType="solid">
        <fgColor theme="7" tint="0.3999450666829432"/>
        <bgColor indexed="64"/>
      </patternFill>
    </fill>
    <fill>
      <patternFill patternType="solid">
        <fgColor rgb="FFF2F2F2"/>
      </patternFill>
    </fill>
    <fill>
      <patternFill patternType="solid">
        <fgColor theme="5"/>
        <bgColor indexed="64"/>
      </patternFill>
    </fill>
  </fills>
  <borders count="5">
    <border>
      <left/>
      <right/>
      <top/>
      <bottom/>
      <diagonal/>
    </border>
    <border>
      <left style="thin">
        <color rgb="FF3F3F3F"/>
      </left>
      <right style="thin">
        <color rgb="FF3F3F3F"/>
      </right>
      <top style="thin">
        <color rgb="FF3F3F3F"/>
      </top>
      <bottom style="thin">
        <color rgb="FF3F3F3F"/>
      </bottom>
      <diagonal/>
    </border>
    <border>
      <left/>
      <right/>
      <top/>
      <bottom style="thin">
        <color theme="2" tint="-9.99786370433668E-2"/>
      </bottom>
      <diagonal/>
    </border>
    <border>
      <left/>
      <right/>
      <top style="thin">
        <color theme="2" tint="-9.99786370433668E-2"/>
      </top>
      <bottom style="thin">
        <color theme="2" tint="-9.99786370433668E-2"/>
      </bottom>
      <diagonal/>
    </border>
    <border>
      <left/>
      <right/>
      <top/>
      <bottom style="thin">
        <color theme="0"/>
      </bottom>
      <diagonal/>
    </border>
  </borders>
  <cellStyleXfs count="15">
    <xf numFmtId="169" fontId="0" fillId="0" borderId="0">
      <alignment horizontal="center" vertical="center" wrapText="1"/>
    </xf>
    <xf numFmtId="0" fontId="5" fillId="0" borderId="0" applyNumberFormat="0" applyFill="0" applyBorder="0" applyAlignment="0" applyProtection="0"/>
    <xf numFmtId="0" fontId="6" fillId="0" borderId="0" applyNumberForma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3" fillId="0" borderId="0" applyNumberFormat="0" applyFill="0" applyAlignment="0" applyProtection="0"/>
    <xf numFmtId="0" fontId="7" fillId="5" borderId="0" applyBorder="0" applyProtection="0">
      <alignment horizontal="left" vertical="center" indent="1"/>
    </xf>
    <xf numFmtId="0" fontId="7" fillId="5" borderId="0" applyNumberFormat="0" applyBorder="0" applyProtection="0">
      <alignment horizontal="left" vertical="center"/>
    </xf>
    <xf numFmtId="0" fontId="1" fillId="0" borderId="0" applyNumberFormat="0" applyFill="0" applyAlignment="0" applyProtection="0"/>
    <xf numFmtId="0" fontId="4" fillId="0" borderId="0" applyNumberFormat="0" applyFill="0" applyBorder="0" applyAlignment="0" applyProtection="0"/>
    <xf numFmtId="40" fontId="1" fillId="0" borderId="0" applyFont="0" applyFill="0" applyBorder="0" applyProtection="0">
      <alignment horizontal="right"/>
    </xf>
    <xf numFmtId="166" fontId="1" fillId="0" borderId="0" applyFont="0" applyFill="0" applyBorder="0" applyProtection="0">
      <alignment horizontal="right"/>
    </xf>
    <xf numFmtId="165" fontId="6" fillId="4" borderId="0" applyFill="0" applyBorder="0">
      <alignment horizontal="right"/>
    </xf>
    <xf numFmtId="0" fontId="11" fillId="0" borderId="0" applyNumberFormat="0" applyProtection="0">
      <alignment horizontal="left" vertical="center" indent="1"/>
    </xf>
    <xf numFmtId="0" fontId="12" fillId="6" borderId="1" applyNumberFormat="0" applyFill="0" applyBorder="0" applyAlignment="0" applyProtection="0"/>
  </cellStyleXfs>
  <cellXfs count="58">
    <xf numFmtId="169" fontId="0" fillId="0" borderId="0" xfId="0">
      <alignment horizontal="center" vertical="center" wrapText="1"/>
    </xf>
    <xf numFmtId="169" fontId="0" fillId="4" borderId="0" xfId="0" applyFill="1">
      <alignment horizontal="center" vertical="center" wrapText="1"/>
    </xf>
    <xf numFmtId="169" fontId="0" fillId="0" borderId="0" xfId="0" applyAlignment="1">
      <alignment vertical="center"/>
    </xf>
    <xf numFmtId="169" fontId="0" fillId="4" borderId="0" xfId="0" applyFill="1" applyAlignment="1">
      <alignment vertical="center"/>
    </xf>
    <xf numFmtId="169" fontId="9" fillId="4" borderId="0" xfId="0" applyFont="1" applyFill="1">
      <alignment horizontal="center" vertical="center" wrapText="1"/>
    </xf>
    <xf numFmtId="169" fontId="9" fillId="4" borderId="0" xfId="0" applyFont="1" applyFill="1" applyAlignment="1">
      <alignment vertical="center"/>
    </xf>
    <xf numFmtId="169" fontId="9" fillId="0" borderId="0" xfId="0" applyFont="1">
      <alignment horizontal="center" vertical="center" wrapText="1"/>
    </xf>
    <xf numFmtId="169" fontId="8" fillId="0" borderId="0" xfId="0" applyFont="1">
      <alignment horizontal="center" vertical="center" wrapText="1"/>
    </xf>
    <xf numFmtId="0" fontId="5" fillId="0" borderId="0" xfId="1"/>
    <xf numFmtId="169" fontId="3" fillId="0" borderId="0" xfId="0" applyFont="1">
      <alignment horizontal="center" vertical="center" wrapText="1"/>
    </xf>
    <xf numFmtId="169" fontId="0" fillId="0" borderId="0" xfId="0" applyAlignment="1">
      <alignment horizontal="left" vertical="center" wrapText="1"/>
    </xf>
    <xf numFmtId="169" fontId="0" fillId="0" borderId="0" xfId="0" applyAlignment="1">
      <alignment horizontal="left" vertical="center" wrapText="1" indent="1"/>
    </xf>
    <xf numFmtId="0" fontId="3" fillId="0" borderId="0" xfId="3" applyFont="1" applyFill="1" applyAlignment="1">
      <alignment vertical="center"/>
    </xf>
    <xf numFmtId="169" fontId="21" fillId="7" borderId="0" xfId="0" applyFont="1" applyFill="1" applyAlignment="1">
      <alignment horizontal="left" vertical="center" wrapText="1"/>
    </xf>
    <xf numFmtId="169" fontId="14" fillId="7" borderId="0" xfId="0" applyFont="1" applyFill="1" applyAlignment="1">
      <alignment horizontal="left" vertical="center" wrapText="1"/>
    </xf>
    <xf numFmtId="169" fontId="10" fillId="7" borderId="0" xfId="0" applyFont="1" applyFill="1" applyAlignment="1">
      <alignment horizontal="left" wrapText="1"/>
    </xf>
    <xf numFmtId="169" fontId="10" fillId="7" borderId="0" xfId="0" applyFont="1" applyFill="1" applyAlignment="1">
      <alignment horizontal="left" vertical="center" wrapText="1"/>
    </xf>
    <xf numFmtId="169" fontId="0" fillId="7" borderId="0" xfId="0" applyFill="1">
      <alignment horizontal="center" vertical="center" wrapText="1"/>
    </xf>
    <xf numFmtId="169" fontId="22" fillId="7" borderId="0" xfId="0" applyFont="1" applyFill="1" applyAlignment="1">
      <alignment horizontal="left" wrapText="1"/>
    </xf>
    <xf numFmtId="169" fontId="9" fillId="7" borderId="0" xfId="0" applyFont="1" applyFill="1">
      <alignment horizontal="center" vertical="center" wrapText="1"/>
    </xf>
    <xf numFmtId="169" fontId="22" fillId="7" borderId="0" xfId="0" applyFont="1" applyFill="1">
      <alignment horizontal="center" vertical="center" wrapText="1"/>
    </xf>
    <xf numFmtId="164" fontId="3" fillId="0" borderId="0" xfId="3" applyNumberFormat="1" applyFont="1" applyFill="1"/>
    <xf numFmtId="40" fontId="3" fillId="0" borderId="0" xfId="4" applyNumberFormat="1" applyFont="1" applyFill="1"/>
    <xf numFmtId="40" fontId="3" fillId="0" borderId="0" xfId="8" applyNumberFormat="1" applyFont="1" applyFill="1"/>
    <xf numFmtId="0" fontId="3" fillId="0" borderId="0" xfId="3" applyFont="1" applyFill="1"/>
    <xf numFmtId="169" fontId="21" fillId="7" borderId="0" xfId="0" applyFont="1" applyFill="1" applyAlignment="1">
      <alignment horizontal="left" vertical="center"/>
    </xf>
    <xf numFmtId="169" fontId="22" fillId="7" borderId="0" xfId="0" applyFont="1" applyFill="1" applyAlignment="1">
      <alignment wrapText="1"/>
    </xf>
    <xf numFmtId="169" fontId="21" fillId="7" borderId="0" xfId="0" applyFont="1" applyFill="1" applyAlignment="1">
      <alignment vertical="center"/>
    </xf>
    <xf numFmtId="169" fontId="23" fillId="0" borderId="0" xfId="0" applyFont="1" applyAlignment="1">
      <alignment horizontal="left" vertical="center" wrapText="1"/>
    </xf>
    <xf numFmtId="0" fontId="23" fillId="0" borderId="0" xfId="13" applyFont="1" applyAlignment="1">
      <alignment horizontal="left" vertical="center" wrapText="1"/>
    </xf>
    <xf numFmtId="169" fontId="0" fillId="0" borderId="0" xfId="0" applyAlignment="1">
      <alignment horizontal="center" wrapText="1"/>
    </xf>
    <xf numFmtId="171" fontId="15" fillId="7" borderId="0" xfId="0" applyNumberFormat="1" applyFont="1" applyFill="1" applyAlignment="1">
      <alignment horizontal="left" wrapText="1"/>
    </xf>
    <xf numFmtId="169" fontId="16" fillId="0" borderId="0" xfId="5" applyNumberFormat="1" applyFont="1" applyFill="1" applyAlignment="1">
      <alignment horizontal="left"/>
    </xf>
    <xf numFmtId="169" fontId="16" fillId="0" borderId="0" xfId="5" applyNumberFormat="1" applyFont="1" applyFill="1" applyAlignment="1">
      <alignment horizontal="left" wrapText="1"/>
    </xf>
    <xf numFmtId="169" fontId="17" fillId="0" borderId="2" xfId="13" applyNumberFormat="1" applyFont="1" applyBorder="1" applyAlignment="1">
      <alignment horizontal="left" vertical="center"/>
    </xf>
    <xf numFmtId="169" fontId="17" fillId="0" borderId="2" xfId="0" applyNumberFormat="1" applyFont="1" applyBorder="1">
      <alignment horizontal="center" vertical="center" wrapText="1"/>
    </xf>
    <xf numFmtId="169" fontId="17" fillId="0" borderId="3" xfId="13" applyNumberFormat="1" applyFont="1" applyBorder="1" applyAlignment="1">
      <alignment horizontal="left" vertical="center"/>
    </xf>
    <xf numFmtId="169" fontId="17" fillId="0" borderId="3" xfId="0" applyNumberFormat="1" applyFont="1" applyBorder="1">
      <alignment horizontal="center" vertical="center" wrapText="1"/>
    </xf>
    <xf numFmtId="169" fontId="25" fillId="0" borderId="3" xfId="0" applyNumberFormat="1" applyFont="1" applyBorder="1">
      <alignment horizontal="center" vertical="center" wrapText="1"/>
    </xf>
    <xf numFmtId="169" fontId="23" fillId="0" borderId="0" xfId="0" applyNumberFormat="1" applyFont="1" applyAlignment="1">
      <alignment horizontal="left" vertical="center" wrapText="1"/>
    </xf>
    <xf numFmtId="169" fontId="23" fillId="0" borderId="0" xfId="0" applyNumberFormat="1" applyFont="1">
      <alignment horizontal="center" vertical="center" wrapText="1"/>
    </xf>
    <xf numFmtId="169" fontId="17" fillId="0" borderId="2" xfId="0" applyNumberFormat="1" applyFont="1" applyBorder="1" applyAlignment="1">
      <alignment horizontal="left" vertical="center" wrapText="1"/>
    </xf>
    <xf numFmtId="169" fontId="17" fillId="0" borderId="3" xfId="0" applyNumberFormat="1" applyFont="1" applyBorder="1" applyAlignment="1">
      <alignment horizontal="left" vertical="center" wrapText="1"/>
    </xf>
    <xf numFmtId="169" fontId="17" fillId="0" borderId="3" xfId="13" applyNumberFormat="1" applyFont="1" applyBorder="1" applyAlignment="1">
      <alignment horizontal="left" vertical="center" wrapText="1"/>
    </xf>
    <xf numFmtId="169" fontId="23" fillId="0" borderId="0" xfId="0" applyNumberFormat="1" applyFont="1" applyFill="1" applyAlignment="1">
      <alignment horizontal="left" vertical="center"/>
    </xf>
    <xf numFmtId="169" fontId="23" fillId="0" borderId="0" xfId="0" applyNumberFormat="1" applyFont="1" applyFill="1" applyAlignment="1">
      <alignment horizontal="left" vertical="center" wrapText="1"/>
    </xf>
    <xf numFmtId="169" fontId="24" fillId="0" borderId="0" xfId="0" applyNumberFormat="1" applyFont="1" applyFill="1" applyAlignment="1">
      <alignment horizontal="left" vertical="center" wrapText="1"/>
    </xf>
    <xf numFmtId="171" fontId="22" fillId="7" borderId="0" xfId="0" applyNumberFormat="1" applyFont="1" applyFill="1" applyAlignment="1">
      <alignment horizontal="left" wrapText="1"/>
    </xf>
    <xf numFmtId="169" fontId="16" fillId="0" borderId="0" xfId="5" applyNumberFormat="1" applyFont="1" applyFill="1" applyAlignment="1">
      <alignment horizontal="left" indent="1"/>
    </xf>
    <xf numFmtId="169" fontId="16" fillId="0" borderId="4" xfId="5" applyNumberFormat="1" applyFont="1" applyFill="1" applyBorder="1" applyAlignment="1">
      <alignment horizontal="left" wrapText="1"/>
    </xf>
    <xf numFmtId="169" fontId="17" fillId="0" borderId="2" xfId="13" applyNumberFormat="1" applyFont="1" applyBorder="1" applyAlignment="1">
      <alignment horizontal="left" vertical="center" wrapText="1" indent="1"/>
    </xf>
    <xf numFmtId="169" fontId="18" fillId="0" borderId="2" xfId="0" applyNumberFormat="1" applyFont="1" applyBorder="1" applyAlignment="1">
      <alignment horizontal="left" vertical="center" wrapText="1"/>
    </xf>
    <xf numFmtId="169" fontId="19" fillId="0" borderId="2" xfId="14" applyNumberFormat="1" applyFont="1" applyFill="1" applyBorder="1" applyAlignment="1">
      <alignment horizontal="left" vertical="center" wrapText="1"/>
    </xf>
    <xf numFmtId="169" fontId="17" fillId="0" borderId="3" xfId="13" applyNumberFormat="1" applyFont="1" applyBorder="1" applyAlignment="1">
      <alignment horizontal="left" vertical="center" wrapText="1" indent="1"/>
    </xf>
    <xf numFmtId="169" fontId="18" fillId="0" borderId="3" xfId="0" applyNumberFormat="1" applyFont="1" applyBorder="1" applyAlignment="1">
      <alignment horizontal="left" vertical="center" wrapText="1"/>
    </xf>
    <xf numFmtId="169" fontId="20" fillId="0" borderId="3" xfId="14" applyNumberFormat="1" applyFont="1" applyFill="1" applyBorder="1" applyAlignment="1">
      <alignment horizontal="left" vertical="center" wrapText="1"/>
    </xf>
    <xf numFmtId="169" fontId="17" fillId="0" borderId="3" xfId="0" applyNumberFormat="1" applyFont="1" applyBorder="1" applyAlignment="1">
      <alignment horizontal="left" vertical="center" wrapText="1" indent="1"/>
    </xf>
    <xf numFmtId="169" fontId="19" fillId="0" borderId="3" xfId="0" applyNumberFormat="1" applyFont="1" applyBorder="1" applyAlignment="1">
      <alignment horizontal="left" vertical="center" wrapText="1"/>
    </xf>
  </cellXfs>
  <cellStyles count="15">
    <cellStyle name="20% - Accent5" xfId="4" builtinId="46"/>
    <cellStyle name="60% - Accent4" xfId="3" builtinId="44" customBuiltin="1"/>
    <cellStyle name="Bình thường" xfId="0" builtinId="0" customBuiltin="1"/>
    <cellStyle name="Dấu phẩy" xfId="10" builtinId="3" customBuiltin="1"/>
    <cellStyle name="Đầu đề 1" xfId="5" builtinId="16" customBuiltin="1"/>
    <cellStyle name="Đầu đề 2" xfId="6" builtinId="17" customBuiltin="1"/>
    <cellStyle name="Đầu đề 3" xfId="7" builtinId="18" customBuiltin="1"/>
    <cellStyle name="Đầu đề 4" xfId="2" builtinId="19" customBuiltin="1"/>
    <cellStyle name="Đầu ra" xfId="14" builtinId="21" customBuiltin="1"/>
    <cellStyle name="Đầu vào" xfId="13" builtinId="20" customBuiltin="1"/>
    <cellStyle name="Ngày" xfId="12" xr:uid="{00000000-0005-0000-0000-000003000000}"/>
    <cellStyle name="Phần trăm" xfId="11" builtinId="5" customBuiltin="1"/>
    <cellStyle name="Tiêu đề" xfId="1" builtinId="15" customBuiltin="1"/>
    <cellStyle name="Tổng" xfId="8" builtinId="25" customBuiltin="1"/>
    <cellStyle name="Văn bản Cảnh báo" xfId="9" builtinId="11" customBuiltin="1"/>
  </cellStyles>
  <dxfs count="58">
    <dxf>
      <font>
        <b/>
        <i val="0"/>
        <strike val="0"/>
        <condense val="0"/>
        <extend val="0"/>
        <outline val="0"/>
        <shadow val="0"/>
        <u val="none"/>
        <vertAlign val="baseline"/>
        <sz val="16"/>
        <color theme="5"/>
        <name val="Corbel"/>
        <family val="2"/>
        <scheme val="minor"/>
      </font>
      <numFmt numFmtId="169" formatCode="#,##0.00_ ;[Red]\-#,##0.00\ "/>
      <alignment horizontal="left" vertical="center" textRotation="0" wrapText="1" indent="0" justifyLastLine="0" shrinkToFit="0" readingOrder="0"/>
      <border diagonalUp="0" diagonalDown="0">
        <left/>
        <right/>
        <top style="thin">
          <color theme="2" tint="-9.99786370433668E-2"/>
        </top>
        <bottom style="thin">
          <color theme="2" tint="-9.99786370433668E-2"/>
        </bottom>
      </border>
    </dxf>
    <dxf>
      <font>
        <strike val="0"/>
        <outline val="0"/>
        <shadow val="0"/>
        <u val="none"/>
        <vertAlign val="baseline"/>
        <sz val="16"/>
        <name val="Corbel"/>
        <family val="2"/>
        <scheme val="minor"/>
      </font>
      <numFmt numFmtId="169" formatCode="#,##0.00_ ;[Red]\-#,##0.00\ "/>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6"/>
        <color auto="1"/>
        <name val="Corbel"/>
        <family val="2"/>
        <scheme val="minor"/>
      </font>
      <numFmt numFmtId="169" formatCode="#,##0.00_ ;[Red]\-#,##0.00\ "/>
      <alignment horizontal="left" vertical="center" textRotation="0" wrapText="1" indent="0" justifyLastLine="0" shrinkToFit="0" readingOrder="0"/>
      <border diagonalUp="0" diagonalDown="0">
        <left/>
        <right/>
        <top style="thin">
          <color theme="2" tint="-9.99786370433668E-2"/>
        </top>
        <bottom style="thin">
          <color theme="2" tint="-9.99786370433668E-2"/>
        </bottom>
      </border>
    </dxf>
    <dxf>
      <font>
        <b val="0"/>
        <i val="0"/>
        <strike val="0"/>
        <condense val="0"/>
        <extend val="0"/>
        <outline val="0"/>
        <shadow val="0"/>
        <u val="none"/>
        <vertAlign val="baseline"/>
        <sz val="16"/>
        <color auto="1"/>
        <name val="Corbel"/>
        <family val="2"/>
        <scheme val="minor"/>
      </font>
      <numFmt numFmtId="169" formatCode="#,##0.00_ ;[Red]\-#,##0.00\ "/>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6"/>
        <color auto="1"/>
        <name val="Corbel"/>
        <family val="2"/>
        <scheme val="minor"/>
      </font>
      <numFmt numFmtId="169" formatCode="#,##0.00_ ;[Red]\-#,##0.00\ "/>
      <alignment horizontal="left" vertical="center" textRotation="0" wrapText="1" indent="0" justifyLastLine="0" shrinkToFit="0" readingOrder="0"/>
      <border diagonalUp="0" diagonalDown="0">
        <left/>
        <right/>
        <top style="thin">
          <color theme="2" tint="-9.99786370433668E-2"/>
        </top>
        <bottom style="thin">
          <color theme="2" tint="-9.99786370433668E-2"/>
        </bottom>
      </border>
    </dxf>
    <dxf>
      <font>
        <b val="0"/>
        <i val="0"/>
        <strike val="0"/>
        <condense val="0"/>
        <extend val="0"/>
        <outline val="0"/>
        <shadow val="0"/>
        <u val="none"/>
        <vertAlign val="baseline"/>
        <sz val="16"/>
        <color auto="1"/>
        <name val="Corbel"/>
        <family val="2"/>
        <scheme val="minor"/>
      </font>
      <numFmt numFmtId="169" formatCode="#,##0.00_ ;[Red]\-#,##0.00\ "/>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6"/>
        <color theme="1" tint="0.249946592608417"/>
        <name val="Corbel"/>
        <family val="2"/>
        <scheme val="minor"/>
      </font>
      <numFmt numFmtId="169" formatCode="#,##0.00_ ;[Red]\-#,##0.00\ "/>
      <alignment horizontal="left" vertical="center" textRotation="0" wrapText="1" indent="1" justifyLastLine="0" shrinkToFit="0" readingOrder="0"/>
      <border diagonalUp="0" diagonalDown="0">
        <left/>
        <right/>
        <top style="thin">
          <color theme="2" tint="-9.99786370433668E-2"/>
        </top>
        <bottom style="thin">
          <color theme="2" tint="-9.99786370433668E-2"/>
        </bottom>
      </border>
    </dxf>
    <dxf>
      <font>
        <strike val="0"/>
        <outline val="0"/>
        <shadow val="0"/>
        <u val="none"/>
        <vertAlign val="baseline"/>
        <sz val="16"/>
        <name val="Corbel"/>
        <family val="2"/>
        <scheme val="minor"/>
      </font>
      <numFmt numFmtId="169" formatCode="#,##0.00_ ;[Red]\-#,##0.00\ "/>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6"/>
        <color theme="5"/>
        <name val="Corbel"/>
        <family val="2"/>
        <scheme val="minor"/>
      </font>
      <numFmt numFmtId="169" formatCode="#,##0.00_ ;[Red]\-#,##0.00\ "/>
      <fill>
        <patternFill patternType="none">
          <fgColor indexed="64"/>
          <bgColor auto="1"/>
        </patternFill>
      </fill>
      <alignment horizontal="left" vertical="bottom" textRotation="0" indent="0" justifyLastLine="0" shrinkToFit="0" readingOrder="0"/>
    </dxf>
    <dxf>
      <font>
        <b/>
        <i val="0"/>
        <strike val="0"/>
        <condense val="0"/>
        <extend val="0"/>
        <outline val="0"/>
        <shadow val="0"/>
        <u val="none"/>
        <vertAlign val="baseline"/>
        <sz val="16"/>
        <color theme="1" tint="0.249946592608417"/>
        <name val="Corbel"/>
        <family val="2"/>
        <scheme val="minor"/>
      </font>
      <numFmt numFmtId="169" formatCode="#,##0.00_ ;[Red]\-#,##0.00\ "/>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6"/>
        <color theme="1" tint="0.249946592608417"/>
        <name val="Corbel"/>
        <family val="2"/>
        <scheme val="minor"/>
      </font>
      <numFmt numFmtId="169" formatCode="#,##0.00_ ;[Red]\-#,##0.00\ "/>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6"/>
        <color theme="1" tint="0.249977111117893"/>
        <name val="Corbel"/>
        <family val="2"/>
        <scheme val="minor"/>
      </font>
      <numFmt numFmtId="169" formatCode="#,##0.00_ ;[Red]\-#,##0.00\ "/>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6"/>
        <color theme="1" tint="0.249946592608417"/>
        <name val="Corbel"/>
        <family val="2"/>
        <scheme val="minor"/>
      </font>
      <numFmt numFmtId="169" formatCode="#,##0.00_ ;[Red]\-#,##0.00\ "/>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6"/>
        <color theme="1" tint="0.249977111117893"/>
        <name val="Corbel"/>
        <family val="2"/>
        <scheme val="minor"/>
      </font>
      <numFmt numFmtId="169" formatCode="#,##0.00_ ;[Red]\-#,##0.00\ "/>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6"/>
        <color theme="1" tint="0.249946592608417"/>
        <name val="Corbel"/>
        <family val="2"/>
        <scheme val="minor"/>
      </font>
      <numFmt numFmtId="169" formatCode="#,##0.00_ ;[Red]\-#,##0.00\ "/>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6"/>
        <color theme="1" tint="0.249977111117893"/>
        <name val="Corbel"/>
        <family val="2"/>
        <scheme val="minor"/>
      </font>
      <numFmt numFmtId="169" formatCode="#,##0.00_ ;[Red]\-#,##0.00\ "/>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6"/>
        <color theme="1" tint="0.249946592608417"/>
        <name val="Corbel"/>
        <family val="2"/>
        <scheme val="minor"/>
      </font>
      <numFmt numFmtId="169" formatCode="#,##0.00_ ;[Red]\-#,##0.00\ "/>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6"/>
        <color theme="5"/>
        <name val="Corbel"/>
        <family val="2"/>
        <scheme val="minor"/>
      </font>
      <numFmt numFmtId="169" formatCode="#,##0.00_ ;[Red]\-#,##0.00\ "/>
      <fill>
        <patternFill patternType="none">
          <fgColor indexed="64"/>
          <bgColor auto="1"/>
        </patternFill>
      </fill>
      <alignment horizontal="left" vertical="bottom" textRotation="0" indent="0" justifyLastLine="0" shrinkToFit="0" readingOrder="0"/>
    </dxf>
    <dxf>
      <font>
        <color rgb="FFDA0000"/>
      </font>
    </dxf>
    <dxf>
      <font>
        <color theme="7"/>
      </font>
    </dxf>
    <dxf>
      <font>
        <color rgb="FFDA0000"/>
      </font>
    </dxf>
    <dxf>
      <font>
        <color rgb="FFDA0000"/>
      </font>
    </dxf>
    <dxf>
      <font>
        <color rgb="FFDA0000"/>
      </font>
    </dxf>
    <dxf>
      <font>
        <color rgb="FFDA0000"/>
      </font>
    </dxf>
    <dxf>
      <font>
        <color rgb="FFDA0000"/>
      </font>
    </dxf>
    <dxf>
      <font>
        <color rgb="FFDA0000"/>
      </font>
    </dxf>
    <dxf>
      <font>
        <b/>
        <i val="0"/>
        <strike val="0"/>
        <condense val="0"/>
        <extend val="0"/>
        <outline val="0"/>
        <shadow val="0"/>
        <u val="none"/>
        <vertAlign val="baseline"/>
        <sz val="16"/>
        <color theme="1" tint="0.249977111117893"/>
        <name val="Corbel"/>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6"/>
        <color theme="1" tint="0.249977111117893"/>
        <name val="Corbel"/>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6"/>
        <color theme="1" tint="0.249977111117893"/>
        <name val="Corbel"/>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6"/>
        <name val="Corbel"/>
        <family val="2"/>
        <scheme val="minor"/>
      </font>
      <numFmt numFmtId="169" formatCode="#,##0.00_ ;[Red]\-#,##0.00\ "/>
      <fill>
        <patternFill patternType="none">
          <fgColor indexed="64"/>
          <bgColor auto="1"/>
        </patternFill>
      </fill>
    </dxf>
    <dxf>
      <font>
        <strike val="0"/>
        <outline val="0"/>
        <shadow val="0"/>
        <u val="none"/>
        <vertAlign val="baseline"/>
        <sz val="16"/>
        <name val="Corbel"/>
        <family val="2"/>
        <scheme val="minor"/>
      </font>
      <numFmt numFmtId="169" formatCode="#,##0.00_ ;[Red]\-#,##0.00\ "/>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6"/>
        <name val="Corbel"/>
        <family val="2"/>
        <scheme val="minor"/>
      </font>
      <numFmt numFmtId="169" formatCode="#,##0.00_ ;[Red]\-#,##0.00\ "/>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6"/>
        <name val="Corbel"/>
        <family val="2"/>
        <scheme val="minor"/>
      </font>
      <numFmt numFmtId="169" formatCode="#,##0.00_ ;[Red]\-#,##0.00\ "/>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6"/>
        <name val="Corbel"/>
        <family val="2"/>
        <scheme val="minor"/>
      </font>
      <numFmt numFmtId="169" formatCode="#,##0.00_ ;[Red]\-#,##0.00\ "/>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6"/>
        <color theme="5"/>
        <name val="Corbel"/>
        <family val="2"/>
        <scheme val="minor"/>
      </font>
      <numFmt numFmtId="169" formatCode="#,##0.00_ ;[Red]\-#,##0.00\ "/>
      <fill>
        <patternFill patternType="none">
          <fgColor indexed="64"/>
          <bgColor auto="1"/>
        </patternFill>
      </fill>
      <alignment horizontal="left" vertical="bottom" textRotation="0" indent="0" justifyLastLine="0" shrinkToFit="0" readingOrder="0"/>
    </dxf>
    <dxf>
      <font>
        <b/>
        <i val="0"/>
        <strike val="0"/>
        <condense val="0"/>
        <extend val="0"/>
        <outline val="0"/>
        <shadow val="0"/>
        <u val="none"/>
        <vertAlign val="baseline"/>
        <sz val="16"/>
        <color theme="1" tint="0.249977111117893"/>
        <name val="Corbel"/>
        <family val="2"/>
        <scheme val="minor"/>
      </font>
      <numFmt numFmtId="169" formatCode="#,##0.00_ ;[Red]\-#,##0.00\ "/>
      <fill>
        <patternFill patternType="none">
          <fgColor indexed="64"/>
          <bgColor indexed="65"/>
        </patternFill>
      </fill>
    </dxf>
    <dxf>
      <font>
        <strike val="0"/>
        <outline val="0"/>
        <shadow val="0"/>
        <u val="none"/>
        <vertAlign val="baseline"/>
        <sz val="16"/>
        <color theme="1" tint="0.249946592608417"/>
        <name val="Corbel"/>
        <family val="2"/>
        <scheme val="minor"/>
      </font>
      <numFmt numFmtId="169" formatCode="#,##0.00_ ;[Red]\-#,##0.00\ "/>
      <fill>
        <patternFill patternType="none">
          <fgColor indexed="64"/>
          <bgColor auto="1"/>
        </patternFill>
      </fill>
    </dxf>
    <dxf>
      <font>
        <b/>
        <i val="0"/>
        <strike val="0"/>
        <condense val="0"/>
        <extend val="0"/>
        <outline val="0"/>
        <shadow val="0"/>
        <u val="none"/>
        <vertAlign val="baseline"/>
        <sz val="16"/>
        <color theme="1" tint="0.249977111117893"/>
        <name val="Corbel"/>
        <family val="2"/>
        <scheme val="minor"/>
      </font>
      <numFmt numFmtId="169" formatCode="#,##0.00_ ;[Red]\-#,##0.00\ "/>
      <fill>
        <patternFill patternType="none">
          <fgColor indexed="64"/>
          <bgColor indexed="65"/>
        </patternFill>
      </fill>
    </dxf>
    <dxf>
      <font>
        <strike val="0"/>
        <outline val="0"/>
        <shadow val="0"/>
        <u val="none"/>
        <vertAlign val="baseline"/>
        <sz val="16"/>
        <color theme="1" tint="0.249946592608417"/>
        <name val="Corbel"/>
        <family val="2"/>
        <scheme val="minor"/>
      </font>
      <numFmt numFmtId="169" formatCode="#,##0.00_ ;[Red]\-#,##0.00\ "/>
      <fill>
        <patternFill patternType="none">
          <fgColor indexed="64"/>
          <bgColor auto="1"/>
        </patternFill>
      </fill>
    </dxf>
    <dxf>
      <font>
        <b/>
        <i val="0"/>
        <strike val="0"/>
        <condense val="0"/>
        <extend val="0"/>
        <outline val="0"/>
        <shadow val="0"/>
        <u val="none"/>
        <vertAlign val="baseline"/>
        <sz val="16"/>
        <color theme="1" tint="0.249977111117893"/>
        <name val="Corbel"/>
        <family val="2"/>
        <scheme val="minor"/>
      </font>
      <numFmt numFmtId="169" formatCode="#,##0.00_ ;[Red]\-#,##0.00\ "/>
      <fill>
        <patternFill patternType="none">
          <fgColor indexed="64"/>
          <bgColor indexed="65"/>
        </patternFill>
      </fill>
    </dxf>
    <dxf>
      <font>
        <strike val="0"/>
        <outline val="0"/>
        <shadow val="0"/>
        <u val="none"/>
        <vertAlign val="baseline"/>
        <sz val="16"/>
        <color theme="1" tint="0.249946592608417"/>
        <name val="Corbel"/>
        <family val="2"/>
        <scheme val="minor"/>
      </font>
      <numFmt numFmtId="169" formatCode="#,##0.00_ ;[Red]\-#,##0.00\ "/>
      <fill>
        <patternFill patternType="none">
          <fgColor indexed="64"/>
          <bgColor auto="1"/>
        </patternFill>
      </fill>
    </dxf>
    <dxf>
      <font>
        <b/>
        <i val="0"/>
        <strike val="0"/>
        <condense val="0"/>
        <extend val="0"/>
        <outline val="0"/>
        <shadow val="0"/>
        <u val="none"/>
        <vertAlign val="baseline"/>
        <sz val="16"/>
        <color theme="1" tint="0.249977111117893"/>
        <name val="Corbel"/>
        <family val="2"/>
        <scheme val="minor"/>
      </font>
      <numFmt numFmtId="169" formatCode="#,##0.00_ ;[Red]\-#,##0.00\ "/>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6"/>
        <color theme="1" tint="0.249946592608417"/>
        <name val="Corbel"/>
        <family val="2"/>
        <scheme val="minor"/>
      </font>
      <numFmt numFmtId="169" formatCode="#,##0.00_ ;[Red]\-#,##0.00\ "/>
      <fill>
        <patternFill patternType="none">
          <fgColor indexed="64"/>
          <bgColor auto="1"/>
        </patternFill>
      </fill>
      <alignment horizontal="left" vertical="center" textRotation="0" indent="0" justifyLastLine="0" shrinkToFit="0" readingOrder="0"/>
    </dxf>
    <dxf>
      <font>
        <strike val="0"/>
        <outline val="0"/>
        <shadow val="0"/>
        <u val="none"/>
        <vertAlign val="baseline"/>
        <sz val="16"/>
        <color theme="5"/>
        <name val="Corbel"/>
        <family val="2"/>
        <scheme val="minor"/>
      </font>
      <numFmt numFmtId="169" formatCode="#,##0.00_ ;[Red]\-#,##0.00\ "/>
      <fill>
        <patternFill patternType="none">
          <fgColor indexed="64"/>
          <bgColor auto="1"/>
        </patternFill>
      </fill>
      <alignment horizontal="left" vertical="bottom" textRotation="0" indent="0" justifyLastLine="0" shrinkToFit="0" readingOrder="0"/>
    </dxf>
    <dxf>
      <font>
        <b/>
        <strike val="0"/>
        <outline val="0"/>
        <shadow val="0"/>
        <u val="none"/>
        <vertAlign val="baseline"/>
        <sz val="16"/>
        <name val="Corbel"/>
        <family val="2"/>
        <scheme val="minor"/>
      </font>
      <fill>
        <patternFill patternType="none">
          <fgColor indexed="64"/>
          <bgColor auto="1"/>
        </patternFill>
      </fill>
    </dxf>
    <dxf>
      <font>
        <strike val="0"/>
        <outline val="0"/>
        <shadow val="0"/>
        <u val="none"/>
        <vertAlign val="baseline"/>
        <sz val="16"/>
        <name val="Corbel"/>
        <family val="2"/>
        <scheme val="minor"/>
      </font>
      <fill>
        <patternFill patternType="none">
          <fgColor indexed="64"/>
          <bgColor auto="1"/>
        </patternFill>
      </fill>
    </dxf>
    <dxf>
      <font>
        <b/>
        <i val="0"/>
        <strike val="0"/>
        <condense val="0"/>
        <extend val="0"/>
        <outline val="0"/>
        <shadow val="0"/>
        <u val="none"/>
        <vertAlign val="baseline"/>
        <sz val="16"/>
        <color theme="1" tint="0.249977111117893"/>
        <name val="Corbel"/>
        <family val="2"/>
        <scheme val="minor"/>
      </font>
      <fill>
        <patternFill patternType="none">
          <fgColor indexed="64"/>
          <bgColor auto="1"/>
        </patternFill>
      </fill>
      <alignment horizontal="left" vertical="center" textRotation="0" wrapText="1" indent="0" justifyLastLine="0" shrinkToFit="0" readingOrder="0"/>
    </dxf>
    <dxf>
      <font>
        <b/>
        <i val="0"/>
        <strike val="0"/>
        <outline val="0"/>
        <shadow val="0"/>
        <u val="none"/>
        <vertAlign val="baseline"/>
        <sz val="16"/>
        <color theme="1" tint="0.249946592608417"/>
        <name val="Corbel"/>
        <family val="2"/>
        <scheme val="minor"/>
      </font>
      <fill>
        <patternFill patternType="none">
          <fgColor indexed="64"/>
          <bgColor auto="1"/>
        </patternFill>
      </fill>
    </dxf>
    <dxf>
      <font>
        <b/>
        <strike val="0"/>
        <outline val="0"/>
        <shadow val="0"/>
        <u val="none"/>
        <vertAlign val="baseline"/>
        <sz val="16"/>
        <name val="Corbel"/>
        <family val="2"/>
        <scheme val="minor"/>
      </font>
      <fill>
        <patternFill patternType="none">
          <fgColor indexed="64"/>
          <bgColor auto="1"/>
        </patternFill>
      </fill>
    </dxf>
    <dxf>
      <font>
        <strike val="0"/>
        <outline val="0"/>
        <shadow val="0"/>
        <u val="none"/>
        <vertAlign val="baseline"/>
        <sz val="16"/>
        <name val="Corbel"/>
        <family val="2"/>
        <scheme val="minor"/>
      </font>
      <fill>
        <patternFill patternType="none">
          <fgColor indexed="64"/>
          <bgColor auto="1"/>
        </patternFill>
      </fill>
    </dxf>
    <dxf>
      <border>
        <top style="thin">
          <color theme="2" tint="-9.99786370433668E-2"/>
        </top>
      </border>
    </dxf>
    <dxf>
      <font>
        <strike val="0"/>
        <outline val="0"/>
        <shadow val="0"/>
        <u val="none"/>
        <vertAlign val="baseline"/>
        <sz val="16"/>
        <name val="Corbel"/>
        <family val="2"/>
        <scheme val="minor"/>
      </font>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6"/>
        <color auto="1"/>
        <name val="Corbel"/>
        <family val="2"/>
        <scheme val="minor"/>
      </font>
      <fill>
        <patternFill patternType="none">
          <fgColor indexed="64"/>
          <bgColor auto="1"/>
        </patternFill>
      </fill>
      <alignment horizontal="left" textRotation="0" indent="0" justifyLastLine="0" shrinkToFit="0" readingOrder="0"/>
    </dxf>
    <dxf>
      <border>
        <bottom style="thin">
          <color theme="2" tint="-9.99786370433668E-2"/>
        </bottom>
      </border>
    </dxf>
    <dxf>
      <fill>
        <patternFill>
          <bgColor theme="0" tint="-4.99893185216834E-2"/>
        </patternFill>
      </fill>
      <border diagonalUp="0" diagonalDown="0">
        <left/>
        <right/>
        <top style="thin">
          <color theme="2" tint="-9.994811853389081E-2"/>
        </top>
        <bottom style="thin">
          <color theme="2" tint="-9.994811853389081E-2"/>
        </bottom>
        <vertical style="thin">
          <color theme="0"/>
        </vertical>
        <horizontal/>
      </border>
    </dxf>
    <dxf>
      <font>
        <b/>
        <i val="0"/>
        <color auto="1"/>
      </font>
      <fill>
        <patternFill patternType="solid">
          <fgColor auto="1"/>
          <bgColor theme="5" tint="0.7999816888943144"/>
        </patternFill>
      </fill>
      <border>
        <top style="thin">
          <color theme="0"/>
        </top>
      </border>
    </dxf>
    <dxf>
      <font>
        <b val="0"/>
        <i val="0"/>
        <color theme="5"/>
      </font>
      <fill>
        <patternFill patternType="none">
          <fgColor auto="1"/>
          <bgColor auto="1"/>
        </patternFill>
      </fill>
      <border diagonalUp="0" diagonalDown="0">
        <left/>
        <right/>
        <top/>
        <bottom/>
        <vertical/>
        <horizontal/>
      </border>
    </dxf>
    <dxf>
      <font>
        <b val="0"/>
        <i val="0"/>
        <color theme="1"/>
      </font>
      <fill>
        <patternFill patternType="none">
          <fgColor auto="1"/>
          <bgColor auto="1"/>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PivotStyle="PivotStyleLight16">
    <tableStyle name="Ngân sách hàng tháng" pivot="0" count="4" xr9:uid="{00000000-0011-0000-FFFF-FFFF00000000}">
      <tableStyleElement type="wholeTable" dxfId="57"/>
      <tableStyleElement type="headerRow" dxfId="56"/>
      <tableStyleElement type="totalRow" dxfId="55"/>
      <tableStyleElement type="secondRowStripe" dxfId="54"/>
    </tableStyle>
  </tableStyles>
  <colors>
    <mruColors>
      <color rgb="FFEEEADE"/>
      <color rgb="FF44382C"/>
      <color rgb="FFFFFDF8"/>
      <color rgb="FFA7937B"/>
      <color rgb="FFF2F2F2"/>
      <color rgb="FF5A5044"/>
      <color rgb="FF252525"/>
      <color rgb="FFCD9620"/>
      <color rgb="FFF4444F"/>
      <color rgb="FF2D3A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100" baseline="0">
                <a:solidFill>
                  <a:schemeClr val="accent2"/>
                </a:solidFill>
                <a:effectLst/>
                <a:latin typeface="+mn-lt"/>
                <a:ea typeface="+mn-ea"/>
                <a:cs typeface="+mn-cs"/>
              </a:defRPr>
            </a:pPr>
            <a:r>
              <a:rPr lang="en-US" b="0" i="0" baseline="0">
                <a:solidFill>
                  <a:schemeClr val="accent2"/>
                </a:solidFill>
                <a:effectLst/>
              </a:rPr>
              <a:t>TỔNG QUAN VỀ NGÂN SÁCH</a:t>
            </a:r>
          </a:p>
        </c:rich>
      </c:tx>
      <c:layout>
        <c:manualLayout>
          <c:xMode val="edge"/>
          <c:yMode val="edge"/>
          <c:x val="0.26623971952739239"/>
          <c:y val="4.0217289222646627E-2"/>
        </c:manualLayout>
      </c:layout>
      <c:overlay val="0"/>
      <c:spPr>
        <a:noFill/>
        <a:ln>
          <a:noFill/>
        </a:ln>
        <a:effectLst/>
      </c:spPr>
      <c:txPr>
        <a:bodyPr rot="0" spcFirstLastPara="1" vertOverflow="ellipsis" vert="horz" wrap="square" anchor="ctr" anchorCtr="1"/>
        <a:lstStyle/>
        <a:p>
          <a:pPr>
            <a:defRPr sz="1600" b="0" i="0" u="none" strike="noStrike" kern="1200" spc="100" baseline="0">
              <a:solidFill>
                <a:schemeClr val="accent2"/>
              </a:solidFill>
              <a:effectLst/>
              <a:latin typeface="+mn-lt"/>
              <a:ea typeface="+mn-ea"/>
              <a:cs typeface="+mn-cs"/>
            </a:defRPr>
          </a:pPr>
          <a:endParaRPr lang="vi-VN"/>
        </a:p>
      </c:txPr>
    </c:title>
    <c:autoTitleDeleted val="0"/>
    <c:plotArea>
      <c:layout>
        <c:manualLayout>
          <c:layoutTarget val="inner"/>
          <c:xMode val="edge"/>
          <c:yMode val="edge"/>
          <c:x val="9.1148936837956732E-2"/>
          <c:y val="0.12272268224536449"/>
          <c:w val="0.90271911893135193"/>
          <c:h val="0.73572263144526284"/>
        </c:manualLayout>
      </c:layout>
      <c:barChart>
        <c:barDir val="col"/>
        <c:grouping val="clustered"/>
        <c:varyColors val="0"/>
        <c:ser>
          <c:idx val="0"/>
          <c:order val="0"/>
          <c:tx>
            <c:strRef>
              <c:f>'Tóm tắt ngân sách'!$B$3</c:f>
              <c:strCache>
                <c:ptCount val="1"/>
                <c:pt idx="0">
                  <c:v>Ước tính</c:v>
                </c:pt>
              </c:strCache>
            </c:strRef>
          </c:tx>
          <c:spPr>
            <a:solidFill>
              <a:schemeClr val="accent2"/>
            </a:solidFill>
            <a:ln w="0">
              <a:noFill/>
            </a:ln>
            <a:effectLst/>
            <a:scene3d>
              <a:camera prst="orthographicFront"/>
              <a:lightRig rig="glow" dir="t">
                <a:rot lat="0" lon="0" rev="13200000"/>
              </a:lightRig>
            </a:scene3d>
            <a:sp3d prstMaterial="dkEdge">
              <a:bevelT w="0" h="0" prst="relaxedInset"/>
            </a:sp3d>
          </c:spPr>
          <c:invertIfNegative val="0"/>
          <c:cat>
            <c:strRef>
              <c:f>'Tóm tắt ngân sách'!$A$4:$A$7</c:f>
              <c:strCache>
                <c:ptCount val="3"/>
                <c:pt idx="0">
                  <c:v>Thu nhập</c:v>
                </c:pt>
                <c:pt idx="1">
                  <c:v>Chi phí nhân sự</c:v>
                </c:pt>
                <c:pt idx="2">
                  <c:v>Chi phí hoạt động</c:v>
                </c:pt>
              </c:strCache>
            </c:strRef>
          </c:cat>
          <c:val>
            <c:numRef>
              <c:f>'Tóm tắt ngân sách'!$B$4:$B$7</c:f>
              <c:numCache>
                <c:formatCode>#,##0.00_ ;[Red]\-#,##0.00\ </c:formatCode>
                <c:ptCount val="3"/>
                <c:pt idx="0">
                  <c:v>63300</c:v>
                </c:pt>
                <c:pt idx="1">
                  <c:v>18500</c:v>
                </c:pt>
                <c:pt idx="2">
                  <c:v>36000</c:v>
                </c:pt>
              </c:numCache>
            </c:numRef>
          </c:val>
          <c:extLst>
            <c:ext xmlns:c16="http://schemas.microsoft.com/office/drawing/2014/chart" uri="{C3380CC4-5D6E-409C-BE32-E72D297353CC}">
              <c16:uniqueId val="{00000000-A385-4314-A69D-155A58038B55}"/>
            </c:ext>
          </c:extLst>
        </c:ser>
        <c:ser>
          <c:idx val="1"/>
          <c:order val="1"/>
          <c:tx>
            <c:strRef>
              <c:f>'Tóm tắt ngân sách'!$C$3</c:f>
              <c:strCache>
                <c:ptCount val="1"/>
                <c:pt idx="0">
                  <c:v>Thực tế</c:v>
                </c:pt>
              </c:strCache>
            </c:strRef>
          </c:tx>
          <c:spPr>
            <a:solidFill>
              <a:schemeClr val="accent2">
                <a:lumMod val="20000"/>
                <a:lumOff val="80000"/>
              </a:schemeClr>
            </a:solidFill>
            <a:ln>
              <a:noFill/>
            </a:ln>
            <a:effectLst/>
            <a:scene3d>
              <a:camera prst="orthographicFront"/>
              <a:lightRig rig="glow" dir="t">
                <a:rot lat="0" lon="0" rev="13200000"/>
              </a:lightRig>
            </a:scene3d>
            <a:sp3d prstMaterial="dkEdge">
              <a:bevelT w="0" h="0" prst="relaxedInset"/>
            </a:sp3d>
          </c:spPr>
          <c:invertIfNegative val="0"/>
          <c:cat>
            <c:strRef>
              <c:f>'Tóm tắt ngân sách'!$A$4:$A$7</c:f>
              <c:strCache>
                <c:ptCount val="3"/>
                <c:pt idx="0">
                  <c:v>Thu nhập</c:v>
                </c:pt>
                <c:pt idx="1">
                  <c:v>Chi phí nhân sự</c:v>
                </c:pt>
                <c:pt idx="2">
                  <c:v>Chi phí hoạt động</c:v>
                </c:pt>
              </c:strCache>
            </c:strRef>
          </c:cat>
          <c:val>
            <c:numRef>
              <c:f>'Tóm tắt ngân sách'!$C$4:$C$7</c:f>
              <c:numCache>
                <c:formatCode>#,##0.00_ ;[Red]\-#,##0.00\ </c:formatCode>
                <c:ptCount val="3"/>
                <c:pt idx="0">
                  <c:v>57450</c:v>
                </c:pt>
                <c:pt idx="1">
                  <c:v>14100</c:v>
                </c:pt>
                <c:pt idx="2">
                  <c:v>35530</c:v>
                </c:pt>
              </c:numCache>
            </c:numRef>
          </c:val>
          <c:extLst>
            <c:ext xmlns:c16="http://schemas.microsoft.com/office/drawing/2014/chart" uri="{C3380CC4-5D6E-409C-BE32-E72D297353CC}">
              <c16:uniqueId val="{00000001-A385-4314-A69D-155A58038B55}"/>
            </c:ext>
          </c:extLst>
        </c:ser>
        <c:dLbls>
          <c:showLegendKey val="0"/>
          <c:showVal val="0"/>
          <c:showCatName val="0"/>
          <c:showSerName val="0"/>
          <c:showPercent val="0"/>
          <c:showBubbleSize val="0"/>
        </c:dLbls>
        <c:gapWidth val="100"/>
        <c:overlap val="-24"/>
        <c:axId val="1451110848"/>
        <c:axId val="-2126111024"/>
      </c:barChart>
      <c:catAx>
        <c:axId val="1451110848"/>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rgbClr val="44382C"/>
                </a:solidFill>
                <a:latin typeface="+mn-lt"/>
                <a:ea typeface="+mn-ea"/>
                <a:cs typeface="+mn-cs"/>
              </a:defRPr>
            </a:pPr>
            <a:endParaRPr lang="vi-VN"/>
          </a:p>
        </c:txPr>
        <c:crossAx val="-2126111024"/>
        <c:crosses val="autoZero"/>
        <c:auto val="1"/>
        <c:lblAlgn val="ctr"/>
        <c:lblOffset val="100"/>
        <c:noMultiLvlLbl val="0"/>
      </c:catAx>
      <c:valAx>
        <c:axId val="-2126111024"/>
        <c:scaling>
          <c:orientation val="minMax"/>
        </c:scaling>
        <c:delete val="0"/>
        <c:axPos val="l"/>
        <c:majorGridlines>
          <c:spPr>
            <a:ln w="9525" cap="flat" cmpd="sng" algn="ctr">
              <a:solidFill>
                <a:schemeClr val="lt1">
                  <a:lumMod val="95000"/>
                  <a:alpha val="10000"/>
                </a:schemeClr>
              </a:solidFill>
              <a:round/>
            </a:ln>
            <a:effectLst/>
          </c:spPr>
        </c:majorGridlines>
        <c:numFmt formatCode="#,##0.00_ ;[Red]\-#,##0.00\ "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vi-VN"/>
          </a:p>
        </c:txPr>
        <c:crossAx val="1451110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rgbClr val="44382C"/>
              </a:solidFill>
              <a:latin typeface="+mn-lt"/>
              <a:ea typeface="+mn-ea"/>
              <a:cs typeface="+mn-cs"/>
            </a:defRPr>
          </a:pPr>
          <a:endParaRPr lang="vi-VN"/>
        </a:p>
      </c:txPr>
    </c:legend>
    <c:plotVisOnly val="1"/>
    <c:dispBlanksAs val="gap"/>
    <c:showDLblsOverMax val="0"/>
  </c:chart>
  <c:spPr>
    <a:noFill/>
    <a:ln>
      <a:noFill/>
    </a:ln>
    <a:effectLst/>
  </c:spPr>
  <c:txPr>
    <a:bodyPr/>
    <a:lstStyle/>
    <a:p>
      <a:pPr>
        <a:defRPr/>
      </a:pPr>
      <a:endParaRPr lang="vi-V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0</xdr:col>
      <xdr:colOff>99785</xdr:colOff>
      <xdr:row>8</xdr:row>
      <xdr:rowOff>36286</xdr:rowOff>
    </xdr:from>
    <xdr:to>
      <xdr:col>3</xdr:col>
      <xdr:colOff>657225</xdr:colOff>
      <xdr:row>9</xdr:row>
      <xdr:rowOff>21167</xdr:rowOff>
    </xdr:to>
    <xdr:graphicFrame macro="">
      <xdr:nvGraphicFramePr>
        <xdr:cNvPr id="6" name="Tổng_quan_về_ngân_sách" descr="Biểu đồ tổng quan dạng thanh hiển thị thu nhập và chi phí ước tính so với thực tế">
          <a:extLst>
            <a:ext uri="{FF2B5EF4-FFF2-40B4-BE49-F238E27FC236}">
              <a16:creationId xmlns:a16="http://schemas.microsoft.com/office/drawing/2014/main" id="{3057CD98-457C-4931-9D13-24F72D04B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8AA8B5-B642-44B0-8FF6-B12CE9F901F6}" name="Bảng_2" displayName="Bảng_2" ref="A3:D7" totalsRowCount="1" headerRowDxfId="8" dataDxfId="52" totalsRowDxfId="51" headerRowBorderDxfId="53" totalsRowBorderDxfId="50">
  <autoFilter ref="A3:D6" xr:uid="{47B637C1-818B-4BED-881E-062FC4FD7398}"/>
  <tableColumns count="4">
    <tableColumn id="1" xr3:uid="{1F3E0BC5-EBB5-4EC3-A58F-4EC1C5D18EDD}" name="Khu vực ngân sách" totalsRowLabel="Số dư (thu nhập trừ chi phí)" dataDxfId="7" totalsRowDxfId="6"/>
    <tableColumn id="2" xr3:uid="{97762248-6052-4C5E-B7CD-C84E3157FFDA}" name="Ước tính" totalsRowFunction="custom" dataDxfId="5" totalsRowDxfId="4">
      <totalsRowFormula>B4-B5-B6</totalsRowFormula>
    </tableColumn>
    <tableColumn id="3" xr3:uid="{4B6AA04A-DDC8-43A6-A51B-A82E80AD793F}" name="Thực tế" totalsRowFunction="custom" dataDxfId="3" totalsRowDxfId="2">
      <totalsRowFormula>C4-C5-C6</totalsRowFormula>
    </tableColumn>
    <tableColumn id="4" xr3:uid="{421FA974-B591-456B-8462-4F763A15D3C5}" name="Chênh lệch" totalsRowFunction="sum" dataDxfId="1" totalsRowDxfId="0"/>
  </tableColumns>
  <tableStyleInfo name="Ngân sách hàng tháng"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hu nhập" displayName="Thu_nhập" ref="A3:D7" totalsRowCount="1" headerRowDxfId="17" dataDxfId="49" totalsRowDxfId="48">
  <autoFilter ref="A3:D6" xr:uid="{00000000-000C-0000-FFFF-FFFF02000000}"/>
  <tableColumns count="4">
    <tableColumn id="1" xr3:uid="{00000000-0010-0000-0200-000001000000}" name="Thu nhập" totalsRowLabel="Tổng thu nhập" dataDxfId="16" totalsRowDxfId="15"/>
    <tableColumn id="2" xr3:uid="{00000000-0010-0000-0200-000002000000}" name="Ước tính" totalsRowFunction="sum" dataDxfId="14" totalsRowDxfId="13"/>
    <tableColumn id="3" xr3:uid="{00000000-0010-0000-0200-000003000000}" name="Thực tế" totalsRowFunction="sum" dataDxfId="12" totalsRowDxfId="11"/>
    <tableColumn id="4" xr3:uid="{00000000-0010-0000-0200-000004000000}" name="Chênh lệch" totalsRowFunction="sum" dataDxfId="10" totalsRowDxfId="9">
      <calculatedColumnFormula>Thu_nhập[[#This Row],[Thực tế]]-Thu_nhập[[#This Row],[Ước tính]]</calculatedColumnFormula>
    </tableColumn>
  </tableColumns>
  <tableStyleInfo name="Ngân sách hàng tháng"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Chi_phí_nhân_sự" displayName="Chi_phí_nhân_sự" ref="A3:D7" totalsRowCount="1" headerRowDxfId="34" dataDxfId="29" totalsRowDxfId="47">
  <autoFilter ref="A3:D6" xr:uid="{00000000-0009-0000-0100-000007000000}"/>
  <tableColumns count="4">
    <tableColumn id="1" xr3:uid="{00000000-0010-0000-0300-000001000000}" name="Chi phí" totalsRowLabel="Tổng chi phí nhân sự" dataDxfId="33" totalsRowDxfId="46"/>
    <tableColumn id="2" xr3:uid="{00000000-0010-0000-0300-000002000000}" name="Ước tính" totalsRowFunction="sum" dataDxfId="32" totalsRowDxfId="28"/>
    <tableColumn id="3" xr3:uid="{00000000-0010-0000-0300-000003000000}" name="Thực tế" totalsRowFunction="sum" dataDxfId="31" totalsRowDxfId="27"/>
    <tableColumn id="5" xr3:uid="{00000000-0010-0000-0300-000005000000}" name="Chênh lệch" totalsRowFunction="sum" dataDxfId="30" totalsRowDxfId="26">
      <calculatedColumnFormula>Chi_phí_nhân_sự[[#This Row],[Ước tính]]-Chi_phí_nhân_sự[[#This Row],[Thực tế]]</calculatedColumnFormula>
    </tableColumn>
  </tableColumns>
  <tableStyleInfo name="Ngân sách hàng tháng" showFirstColumn="0" showLastColumn="0" showRowStripes="1" showColumnStripes="0"/>
  <extLst>
    <ext xmlns:x14="http://schemas.microsoft.com/office/spreadsheetml/2009/9/main" uri="{504A1905-F514-4f6f-8877-14C23A59335A}">
      <x14:table altTextSummary="Nhập Chi phí nhân sự, Giá trị ước tính và Giá trị thực tế vào bảng này. Khoản chênh lệch được tính toán tự động"/>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Chi_phí_hoạt_động" displayName="Chi_phí_hoạt_động" ref="A3:D24" totalsRowCount="1" headerRowDxfId="43" dataDxfId="45" totalsRowDxfId="44">
  <autoFilter ref="A3:D23" xr:uid="{00000000-0009-0000-0100-000009000000}"/>
  <sortState xmlns:xlrd2="http://schemas.microsoft.com/office/spreadsheetml/2017/richdata2" ref="A11:D31">
    <sortCondition ref="A15:A36"/>
  </sortState>
  <tableColumns count="4">
    <tableColumn id="1" xr3:uid="{00000000-0010-0000-0400-000001000000}" name="Chi phí" totalsRowLabel="Tổng chi phí hoạt động" dataDxfId="42" totalsRowDxfId="41"/>
    <tableColumn id="2" xr3:uid="{00000000-0010-0000-0400-000002000000}" name="Ước tính" totalsRowFunction="sum" dataDxfId="40" totalsRowDxfId="39"/>
    <tableColumn id="3" xr3:uid="{00000000-0010-0000-0400-000003000000}" name="Thực tế" totalsRowFunction="sum" dataDxfId="38" totalsRowDxfId="37"/>
    <tableColumn id="4" xr3:uid="{00000000-0010-0000-0400-000004000000}" name="Chênh lệch" totalsRowFunction="sum" dataDxfId="36" totalsRowDxfId="35">
      <calculatedColumnFormula>Chi_phí_hoạt_động[[#This Row],[Ước tính]]-Chi_phí_hoạt_động[[#This Row],[Thực tế]]</calculatedColumnFormula>
    </tableColumn>
  </tableColumns>
  <tableStyleInfo name="Ngân sách hàng tháng" showFirstColumn="0" showLastColumn="0" showRowStripes="1" showColumnStripes="0"/>
  <extLst>
    <ext xmlns:x14="http://schemas.microsoft.com/office/spreadsheetml/2009/9/main" uri="{504A1905-F514-4f6f-8877-14C23A59335A}">
      <x14:table altTextSummary="Nhập Chi phí hoạt động, Giá trị ước tính và Giá trị thực tế vào bảng này. Khoản chênh lệch được tính toán tự động"/>
    </ext>
  </extLst>
</table>
</file>

<file path=xl/theme/theme11.xml><?xml version="1.0" encoding="utf-8"?>
<a:theme xmlns:a="http://schemas.openxmlformats.org/drawingml/2006/main" name="Thatch">
  <a:themeElements>
    <a:clrScheme name="Custom 6">
      <a:dk1>
        <a:sysClr val="windowText" lastClr="000000"/>
      </a:dk1>
      <a:lt1>
        <a:sysClr val="window" lastClr="FFFFFF"/>
      </a:lt1>
      <a:dk2>
        <a:srgbClr val="44546A"/>
      </a:dk2>
      <a:lt2>
        <a:srgbClr val="E7E6E6"/>
      </a:lt2>
      <a:accent1>
        <a:srgbClr val="5D878C"/>
      </a:accent1>
      <a:accent2>
        <a:srgbClr val="8C4A32"/>
      </a:accent2>
      <a:accent3>
        <a:srgbClr val="D9896C"/>
      </a:accent3>
      <a:accent4>
        <a:srgbClr val="D94A3D"/>
      </a:accent4>
      <a:accent5>
        <a:srgbClr val="F2F2F2"/>
      </a:accent5>
      <a:accent6>
        <a:srgbClr val="70AD47"/>
      </a:accent6>
      <a:hlink>
        <a:srgbClr val="0563C1"/>
      </a:hlink>
      <a:folHlink>
        <a:srgbClr val="954F72"/>
      </a:folHlink>
    </a:clrScheme>
    <a:fontScheme name="Custom 13">
      <a:majorFont>
        <a:latin typeface="Corbel"/>
        <a:ea typeface=""/>
        <a:cs typeface=""/>
      </a:majorFont>
      <a:minorFont>
        <a:latin typeface="Corbel"/>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1.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table" Target="/xl/tables/table44.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
    <pageSetUpPr autoPageBreaks="0" fitToPage="1"/>
  </sheetPr>
  <dimension ref="A1:T43"/>
  <sheetViews>
    <sheetView showGridLines="0" tabSelected="1" zoomScaleNormal="100" workbookViewId="0"/>
  </sheetViews>
  <sheetFormatPr defaultColWidth="8.875" defaultRowHeight="16.5" customHeight="1" x14ac:dyDescent="0.25"/>
  <cols>
    <col min="1" max="1" width="33.875" customWidth="1"/>
    <col min="2" max="4" width="16.5" customWidth="1"/>
    <col min="5" max="6" width="4" customWidth="1"/>
    <col min="18" max="18" width="5.875" customWidth="1"/>
    <col min="19" max="19" width="4.375" customWidth="1"/>
  </cols>
  <sheetData>
    <row r="1" spans="1:19" ht="24" customHeight="1" x14ac:dyDescent="0.25">
      <c r="A1" s="18" t="s">
        <v>0</v>
      </c>
      <c r="B1" s="15"/>
      <c r="C1" s="16"/>
      <c r="D1" s="47" t="s">
        <v>9</v>
      </c>
      <c r="F1" s="30"/>
      <c r="G1" s="30"/>
      <c r="H1" s="30"/>
      <c r="I1" s="30"/>
      <c r="J1" s="30"/>
      <c r="K1" s="30"/>
      <c r="L1" s="30"/>
      <c r="M1" s="30"/>
      <c r="N1" s="30"/>
      <c r="O1" s="30"/>
      <c r="P1" s="30"/>
      <c r="Q1" s="30"/>
      <c r="R1" s="30"/>
      <c r="S1" s="1"/>
    </row>
    <row r="2" spans="1:19" ht="49.9" customHeight="1" x14ac:dyDescent="0.25">
      <c r="A2" s="13" t="s">
        <v>1</v>
      </c>
      <c r="B2" s="14"/>
      <c r="C2" s="14"/>
      <c r="D2" s="14"/>
      <c r="F2" s="30"/>
      <c r="G2" s="30"/>
      <c r="H2" s="30"/>
      <c r="I2" s="30"/>
      <c r="J2" s="30"/>
      <c r="K2" s="30"/>
      <c r="L2" s="30"/>
      <c r="M2" s="30"/>
      <c r="N2" s="30"/>
      <c r="O2" s="30"/>
      <c r="P2" s="30"/>
      <c r="Q2" s="30"/>
      <c r="R2" s="30"/>
      <c r="S2" s="1"/>
    </row>
    <row r="3" spans="1:19" s="2" customFormat="1" ht="40.15" customHeight="1" x14ac:dyDescent="0.35">
      <c r="A3" s="48" t="s">
        <v>2</v>
      </c>
      <c r="B3" s="49" t="s">
        <v>7</v>
      </c>
      <c r="C3" s="49" t="s">
        <v>8</v>
      </c>
      <c r="D3" s="49" t="s">
        <v>10</v>
      </c>
      <c r="S3" s="3"/>
    </row>
    <row r="4" spans="1:19" ht="40.15" customHeight="1" x14ac:dyDescent="0.25">
      <c r="A4" s="50" t="s">
        <v>3</v>
      </c>
      <c r="B4" s="51">
        <f>Thu_nhập[[#Totals],[Ước tính]]</f>
        <v>63300</v>
      </c>
      <c r="C4" s="51">
        <f>Thu_nhập[[#Totals],[Thực tế]]</f>
        <v>57450</v>
      </c>
      <c r="D4" s="52">
        <f>IF('Tóm tắt ngân sách'!$A4="Thu nhập",'Tóm tắt ngân sách'!$C4-'Tóm tắt ngân sách'!$B4,'Tóm tắt ngân sách'!$B4-'Tóm tắt ngân sách'!$C4)</f>
        <v>-5850</v>
      </c>
      <c r="S4" s="1"/>
    </row>
    <row r="5" spans="1:19" ht="40.15" customHeight="1" x14ac:dyDescent="0.25">
      <c r="A5" s="53" t="s">
        <v>4</v>
      </c>
      <c r="B5" s="54">
        <f>Chi_phí_nhân_sự[[#Totals],[Ước tính]]</f>
        <v>18500</v>
      </c>
      <c r="C5" s="54">
        <f>Chi_phí_nhân_sự[[#Totals],[Thực tế]]</f>
        <v>14100</v>
      </c>
      <c r="D5" s="55">
        <f>IF('Tóm tắt ngân sách'!$A5="Thu nhập",'Tóm tắt ngân sách'!$C5-'Tóm tắt ngân sách'!$B5,'Tóm tắt ngân sách'!$B5-'Tóm tắt ngân sách'!$C5)</f>
        <v>4400</v>
      </c>
      <c r="S5" s="1"/>
    </row>
    <row r="6" spans="1:19" ht="40.15" customHeight="1" x14ac:dyDescent="0.25">
      <c r="A6" s="53" t="s">
        <v>5</v>
      </c>
      <c r="B6" s="54">
        <f>Chi_phí_hoạt_động[[#Totals],[Ước tính]]</f>
        <v>36000</v>
      </c>
      <c r="C6" s="54">
        <f>Chi_phí_hoạt_động[[#Totals],[Thực tế]]</f>
        <v>35530</v>
      </c>
      <c r="D6" s="55">
        <f>IF('Tóm tắt ngân sách'!$A6="Thu nhập",'Tóm tắt ngân sách'!$C6-'Tóm tắt ngân sách'!$B6,'Tóm tắt ngân sách'!$B6-'Tóm tắt ngân sách'!$C6)</f>
        <v>470</v>
      </c>
      <c r="S6" s="1"/>
    </row>
    <row r="7" spans="1:19" ht="40.15" customHeight="1" x14ac:dyDescent="0.25">
      <c r="A7" s="56" t="s">
        <v>6</v>
      </c>
      <c r="B7" s="54">
        <f>B4-B5-B6</f>
        <v>8800</v>
      </c>
      <c r="C7" s="54">
        <f>C4-C5-C6</f>
        <v>7820</v>
      </c>
      <c r="D7" s="57">
        <f>SUBTOTAL(109,Bảng_2[Chênh lệch])</f>
        <v>-980</v>
      </c>
      <c r="S7" s="1"/>
    </row>
    <row r="8" spans="1:19" ht="24.4" customHeight="1" x14ac:dyDescent="0.25">
      <c r="A8" s="11"/>
      <c r="B8" s="10"/>
      <c r="C8" s="10"/>
      <c r="D8" s="10"/>
      <c r="S8" s="1"/>
    </row>
    <row r="9" spans="1:19" ht="409.6" customHeight="1" x14ac:dyDescent="0.25">
      <c r="S9" s="1"/>
    </row>
    <row r="10" spans="1:19" ht="24" customHeight="1" x14ac:dyDescent="0.25">
      <c r="S10" s="1"/>
    </row>
    <row r="11" spans="1:19" ht="30" customHeight="1" x14ac:dyDescent="0.25">
      <c r="S11" s="1"/>
    </row>
    <row r="12" spans="1:19" ht="28.9" customHeight="1" x14ac:dyDescent="0.25">
      <c r="S12" s="1"/>
    </row>
    <row r="13" spans="1:19" ht="28.9" customHeight="1" x14ac:dyDescent="0.25">
      <c r="S13" s="1"/>
    </row>
    <row r="14" spans="1:19" ht="28.9" customHeight="1" x14ac:dyDescent="0.25">
      <c r="S14" s="1"/>
    </row>
    <row r="15" spans="1:19" ht="28.9" customHeight="1" x14ac:dyDescent="0.25">
      <c r="S15" s="1"/>
    </row>
    <row r="16" spans="1:19" ht="28.9" customHeight="1" x14ac:dyDescent="0.25">
      <c r="S16" s="1"/>
    </row>
    <row r="17" spans="10:20" ht="28.9" customHeight="1" x14ac:dyDescent="0.25">
      <c r="J17" s="1"/>
    </row>
    <row r="18" spans="10:20" ht="29.1" customHeight="1" x14ac:dyDescent="0.25">
      <c r="P18" s="7"/>
      <c r="Q18" s="7"/>
    </row>
    <row r="19" spans="10:20" ht="16.5" customHeight="1" x14ac:dyDescent="0.25">
      <c r="P19" s="7"/>
      <c r="Q19" s="7"/>
    </row>
    <row r="20" spans="10:20" ht="16.5" customHeight="1" x14ac:dyDescent="0.25">
      <c r="P20" s="7"/>
      <c r="Q20" s="7"/>
    </row>
    <row r="21" spans="10:20" ht="16.5" customHeight="1" x14ac:dyDescent="0.25">
      <c r="P21" s="7"/>
      <c r="Q21" s="7"/>
    </row>
    <row r="22" spans="10:20" ht="16.5" customHeight="1" x14ac:dyDescent="0.25">
      <c r="P22" s="7"/>
      <c r="Q22" s="7"/>
    </row>
    <row r="23" spans="10:20" ht="16.5" customHeight="1" x14ac:dyDescent="0.25">
      <c r="P23" s="7"/>
      <c r="Q23" s="7"/>
    </row>
    <row r="24" spans="10:20" ht="16.5" customHeight="1" x14ac:dyDescent="0.25">
      <c r="P24" s="7"/>
      <c r="Q24" s="7"/>
    </row>
    <row r="25" spans="10:20" ht="16.5" customHeight="1" x14ac:dyDescent="0.25">
      <c r="P25" s="7"/>
      <c r="Q25" s="7"/>
    </row>
    <row r="26" spans="10:20" ht="16.5" customHeight="1" x14ac:dyDescent="0.25">
      <c r="P26" s="7"/>
      <c r="Q26" s="7"/>
    </row>
    <row r="27" spans="10:20" ht="16.5" customHeight="1" x14ac:dyDescent="0.7">
      <c r="P27" s="7"/>
      <c r="Q27" s="7"/>
      <c r="R27" s="8"/>
      <c r="S27" s="8"/>
      <c r="T27" s="8"/>
    </row>
    <row r="28" spans="10:20" ht="16.5" customHeight="1" x14ac:dyDescent="0.25">
      <c r="P28" s="7"/>
      <c r="Q28" s="7"/>
    </row>
    <row r="29" spans="10:20" ht="16.5" customHeight="1" x14ac:dyDescent="0.25">
      <c r="P29" s="7"/>
      <c r="Q29" s="7"/>
    </row>
    <row r="30" spans="10:20" ht="16.5" customHeight="1" x14ac:dyDescent="0.25">
      <c r="P30" s="7"/>
      <c r="Q30" s="7"/>
    </row>
    <row r="31" spans="10:20" ht="16.5" customHeight="1" x14ac:dyDescent="0.25">
      <c r="P31" s="7"/>
      <c r="Q31" s="7"/>
    </row>
    <row r="32" spans="10:20" ht="16.5" customHeight="1" x14ac:dyDescent="0.25">
      <c r="P32" s="7"/>
      <c r="Q32" s="7"/>
    </row>
    <row r="33" spans="16:17" ht="16.5" customHeight="1" x14ac:dyDescent="0.25">
      <c r="P33" s="7"/>
      <c r="Q33" s="7"/>
    </row>
    <row r="34" spans="16:17" ht="16.5" customHeight="1" x14ac:dyDescent="0.25">
      <c r="P34" s="7"/>
      <c r="Q34" s="7"/>
    </row>
    <row r="35" spans="16:17" ht="16.5" customHeight="1" x14ac:dyDescent="0.25">
      <c r="P35" s="7"/>
      <c r="Q35" s="7"/>
    </row>
    <row r="36" spans="16:17" ht="16.5" customHeight="1" x14ac:dyDescent="0.25">
      <c r="P36" s="7"/>
      <c r="Q36" s="7"/>
    </row>
    <row r="37" spans="16:17" ht="16.5" customHeight="1" x14ac:dyDescent="0.25">
      <c r="P37" s="7"/>
      <c r="Q37" s="7"/>
    </row>
    <row r="38" spans="16:17" ht="16.5" customHeight="1" x14ac:dyDescent="0.25">
      <c r="P38" s="7"/>
      <c r="Q38" s="7"/>
    </row>
    <row r="39" spans="16:17" ht="16.5" customHeight="1" x14ac:dyDescent="0.25">
      <c r="P39" s="7"/>
      <c r="Q39" s="7"/>
    </row>
    <row r="40" spans="16:17" ht="16.5" customHeight="1" x14ac:dyDescent="0.25">
      <c r="P40" s="7"/>
      <c r="Q40" s="7"/>
    </row>
    <row r="41" spans="16:17" ht="16.5" customHeight="1" x14ac:dyDescent="0.25">
      <c r="P41" s="7"/>
      <c r="Q41" s="7"/>
    </row>
    <row r="42" spans="16:17" ht="16.5" customHeight="1" x14ac:dyDescent="0.25">
      <c r="P42" s="7"/>
      <c r="Q42" s="7"/>
    </row>
    <row r="43" spans="16:17" ht="16.5" customHeight="1" x14ac:dyDescent="0.25">
      <c r="P43" s="7"/>
      <c r="Q43" s="7"/>
    </row>
  </sheetData>
  <sheetProtection insertColumns="0" insertRows="0" deleteColumns="0" deleteRows="0" selectLockedCells="1" autoFilter="0"/>
  <mergeCells count="1">
    <mergeCell ref="F1:R2"/>
  </mergeCells>
  <conditionalFormatting sqref="B4:D5 B8:D57">
    <cfRule type="cellIs" dxfId="25" priority="7" operator="lessThan">
      <formula>0</formula>
    </cfRule>
  </conditionalFormatting>
  <conditionalFormatting sqref="H18:J43 N18:P43">
    <cfRule type="cellIs" dxfId="24" priority="5" operator="lessThan">
      <formula>0</formula>
    </cfRule>
  </conditionalFormatting>
  <conditionalFormatting sqref="B6:D6">
    <cfRule type="cellIs" dxfId="23" priority="4" operator="lessThan">
      <formula>0</formula>
    </cfRule>
  </conditionalFormatting>
  <conditionalFormatting sqref="B7">
    <cfRule type="cellIs" dxfId="22" priority="2" operator="lessThan">
      <formula>0</formula>
    </cfRule>
  </conditionalFormatting>
  <conditionalFormatting sqref="C7">
    <cfRule type="cellIs" dxfId="21" priority="1" operator="lessThan">
      <formula>0</formula>
    </cfRule>
  </conditionalFormatting>
  <dataValidations count="9">
    <dataValidation allowBlank="1" showInputMessage="1" showErrorMessage="1" prompt="Nhập Tên công ty vào ô này" sqref="A1 L25" xr:uid="{00000000-0002-0000-0000-000001000000}"/>
    <dataValidation allowBlank="1" showInputMessage="1" showErrorMessage="1" prompt="Nhập Ngày trong ô này. Biểu đồ Tổng quan về ngân sách nằm trong ô B9." sqref="O26:P26" xr:uid="{00000000-0002-0000-0000-000002000000}"/>
    <dataValidation allowBlank="1" showInputMessage="1" showErrorMessage="1" prompt="Tổng ngân sách cho Thu nhập &amp; Chi phí, cả ước tính lẫn thực tế, đều được tính toán tự động từ số tiền đã nhập vào các trang tính khác. Số dư và Khác biệt được tự động điều chỉnh" sqref="A3" xr:uid="{00000000-0002-0000-0000-000003000000}"/>
    <dataValidation allowBlank="1" showInputMessage="1" showErrorMessage="1" prompt="Tổng ước tính được tính toán tự động trong cột này, bên dưới đầu đề này" sqref="B3" xr:uid="{00000000-0002-0000-0000-000004000000}"/>
    <dataValidation allowBlank="1" showInputMessage="1" showErrorMessage="1" prompt="Tổng thực tế được tính toán tự động trong cột này, bên dưới đầu đề này" sqref="C3" xr:uid="{00000000-0002-0000-0000-000005000000}"/>
    <dataValidation allowBlank="1" showInputMessage="1" showErrorMessage="1" prompt="Khoản chênh lệch giữa Tổng ước tính và Tổng thực tế được tính toán tự động trong cột này, bên dưới đầu đề này" sqref="D3" xr:uid="{00000000-0002-0000-0000-000006000000}"/>
    <dataValidation allowBlank="1" showInputMessage="1" showErrorMessage="1" prompt="Tiêu đề của trang tính này nằm trong ô này. Nhập Ngày vào ô ở bên phải. Tổng ngân sách được tự động tính toán trong bảng Tổng bắt đầu từ ô B4" sqref="L26:N29 O27:T27" xr:uid="{00000000-0002-0000-0000-00000C000000}"/>
    <dataValidation allowBlank="1" showInputMessage="1" showErrorMessage="1" prompt="Nhập ngày vào ô này" sqref="D1" xr:uid="{E30B488B-9392-4105-8398-E51CD7069B29}"/>
    <dataValidation allowBlank="1" showInputMessage="1" showErrorMessage="1" prompt="Tiêu đề của trang tính này nằm trong ô này. Nhập Ngày vào ô D1. " sqref="A2" xr:uid="{A8CBD9E7-5EAE-4F31-8986-D09D58E8D8DA}"/>
  </dataValidations>
  <printOptions horizontalCentered="1"/>
  <pageMargins left="0.25" right="0.25" top="0.25" bottom="0.25" header="0" footer="0"/>
  <pageSetup paperSize="9" fitToHeight="0" orientation="portrait" r:id="rId1"/>
  <headerFooter differentFirst="1">
    <oddFooter>Page &amp;P of &amp;N</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
    <pageSetUpPr autoPageBreaks="0" fitToPage="1"/>
  </sheetPr>
  <dimension ref="A1:Q125"/>
  <sheetViews>
    <sheetView showGridLines="0" zoomScaleNormal="100" workbookViewId="0"/>
  </sheetViews>
  <sheetFormatPr defaultColWidth="8.875" defaultRowHeight="30" customHeight="1" x14ac:dyDescent="0.25"/>
  <cols>
    <col min="1" max="1" width="33.875" customWidth="1"/>
    <col min="2" max="4" width="16.5" customWidth="1"/>
    <col min="5" max="6" width="4" customWidth="1"/>
  </cols>
  <sheetData>
    <row r="1" spans="1:17" ht="24" customHeight="1" x14ac:dyDescent="0.2">
      <c r="A1" s="18" t="s">
        <v>0</v>
      </c>
      <c r="B1" s="18"/>
      <c r="C1" s="16"/>
      <c r="D1" s="31" t="s">
        <v>9</v>
      </c>
      <c r="E1" s="9"/>
      <c r="F1" s="4"/>
      <c r="G1" s="4"/>
    </row>
    <row r="2" spans="1:17" ht="49.9" customHeight="1" x14ac:dyDescent="0.25">
      <c r="A2" s="13" t="s">
        <v>3</v>
      </c>
      <c r="B2" s="14"/>
      <c r="C2" s="14"/>
      <c r="D2" s="19"/>
      <c r="E2" s="12"/>
      <c r="F2" s="5"/>
      <c r="G2" s="5"/>
      <c r="H2" s="2"/>
      <c r="I2" s="2"/>
      <c r="J2" s="2"/>
      <c r="K2" s="2"/>
      <c r="L2" s="2"/>
      <c r="M2" s="2"/>
      <c r="N2" s="2"/>
      <c r="O2" s="2"/>
      <c r="P2" s="2"/>
      <c r="Q2" s="2"/>
    </row>
    <row r="3" spans="1:17" s="2" customFormat="1" ht="40.15" customHeight="1" x14ac:dyDescent="0.35">
      <c r="A3" s="32" t="s">
        <v>3</v>
      </c>
      <c r="B3" s="33" t="s">
        <v>7</v>
      </c>
      <c r="C3" s="33" t="s">
        <v>8</v>
      </c>
      <c r="D3" s="33" t="s">
        <v>10</v>
      </c>
      <c r="E3" s="22"/>
      <c r="F3" s="4"/>
      <c r="G3" s="4"/>
      <c r="H3"/>
      <c r="I3"/>
      <c r="J3"/>
      <c r="K3"/>
      <c r="L3"/>
      <c r="M3"/>
      <c r="N3"/>
      <c r="O3"/>
      <c r="P3"/>
      <c r="Q3"/>
    </row>
    <row r="4" spans="1:17" ht="40.15" customHeight="1" x14ac:dyDescent="0.25">
      <c r="A4" s="34" t="s">
        <v>11</v>
      </c>
      <c r="B4" s="41">
        <v>60000</v>
      </c>
      <c r="C4" s="41">
        <v>54000</v>
      </c>
      <c r="D4" s="41">
        <f>Thu_nhập[[#This Row],[Thực tế]]-Thu_nhập[[#This Row],[Ước tính]]</f>
        <v>-6000</v>
      </c>
      <c r="E4" s="22"/>
      <c r="F4" s="4"/>
      <c r="G4" s="4"/>
    </row>
    <row r="5" spans="1:17" ht="40.15" customHeight="1" x14ac:dyDescent="0.25">
      <c r="A5" s="36" t="s">
        <v>12</v>
      </c>
      <c r="B5" s="42">
        <v>3000</v>
      </c>
      <c r="C5" s="42">
        <v>3000</v>
      </c>
      <c r="D5" s="41">
        <f>Thu_nhập[[#This Row],[Thực tế]]-Thu_nhập[[#This Row],[Ước tính]]</f>
        <v>0</v>
      </c>
      <c r="E5" s="23"/>
      <c r="F5" s="4"/>
      <c r="G5" s="4"/>
    </row>
    <row r="6" spans="1:17" ht="40.15" customHeight="1" x14ac:dyDescent="0.25">
      <c r="A6" s="43" t="s">
        <v>13</v>
      </c>
      <c r="B6" s="42">
        <v>300</v>
      </c>
      <c r="C6" s="42">
        <v>450</v>
      </c>
      <c r="D6" s="41">
        <f>Thu_nhập[[#This Row],[Thực tế]]-Thu_nhập[[#This Row],[Ước tính]]</f>
        <v>150</v>
      </c>
      <c r="F6" s="4"/>
      <c r="G6" s="4"/>
    </row>
    <row r="7" spans="1:17" ht="30" customHeight="1" x14ac:dyDescent="0.25">
      <c r="A7" s="44" t="s">
        <v>14</v>
      </c>
      <c r="B7" s="45">
        <f>SUBTOTAL(109,Thu_nhập[Ước tính])</f>
        <v>63300</v>
      </c>
      <c r="C7" s="45">
        <f>SUBTOTAL(109,Thu_nhập[Thực tế])</f>
        <v>57450</v>
      </c>
      <c r="D7" s="46">
        <f>SUBTOTAL(109,Thu_nhập[Chênh lệch])</f>
        <v>-5850</v>
      </c>
      <c r="F7" s="6"/>
      <c r="G7" s="6"/>
    </row>
    <row r="8" spans="1:17" ht="30" customHeight="1" x14ac:dyDescent="0.25">
      <c r="F8" s="6"/>
      <c r="G8" s="6"/>
    </row>
    <row r="9" spans="1:17" ht="30" customHeight="1" x14ac:dyDescent="0.25">
      <c r="F9" s="6"/>
      <c r="G9" s="6"/>
    </row>
    <row r="10" spans="1:17" ht="30" customHeight="1" x14ac:dyDescent="0.25">
      <c r="F10" s="6"/>
      <c r="G10" s="6"/>
    </row>
    <row r="11" spans="1:17" ht="30" customHeight="1" x14ac:dyDescent="0.25">
      <c r="F11" s="6"/>
      <c r="G11" s="6"/>
    </row>
    <row r="12" spans="1:17" ht="30" customHeight="1" x14ac:dyDescent="0.25">
      <c r="F12" s="6"/>
      <c r="G12" s="6"/>
    </row>
    <row r="13" spans="1:17" ht="30" customHeight="1" x14ac:dyDescent="0.25">
      <c r="F13" s="6"/>
      <c r="G13" s="6"/>
    </row>
    <row r="14" spans="1:17" ht="30" customHeight="1" x14ac:dyDescent="0.25">
      <c r="F14" s="6"/>
      <c r="G14" s="6"/>
    </row>
    <row r="15" spans="1:17" ht="30" customHeight="1" x14ac:dyDescent="0.25">
      <c r="F15" s="6"/>
      <c r="G15" s="6"/>
    </row>
    <row r="16" spans="1:17" ht="30" customHeight="1" x14ac:dyDescent="0.25">
      <c r="F16" s="6"/>
      <c r="G16" s="6"/>
    </row>
    <row r="17" spans="6:7" ht="30" customHeight="1" x14ac:dyDescent="0.25">
      <c r="F17" s="6"/>
      <c r="G17" s="6"/>
    </row>
    <row r="18" spans="6:7" ht="30" customHeight="1" x14ac:dyDescent="0.25">
      <c r="F18" s="6"/>
      <c r="G18" s="6"/>
    </row>
    <row r="19" spans="6:7" ht="30" customHeight="1" x14ac:dyDescent="0.25">
      <c r="F19" s="6"/>
      <c r="G19" s="6"/>
    </row>
    <row r="20" spans="6:7" ht="30" customHeight="1" x14ac:dyDescent="0.25">
      <c r="F20" s="6"/>
      <c r="G20" s="6"/>
    </row>
    <row r="21" spans="6:7" ht="30" customHeight="1" x14ac:dyDescent="0.25">
      <c r="F21" s="6"/>
      <c r="G21" s="6"/>
    </row>
    <row r="22" spans="6:7" ht="30" customHeight="1" x14ac:dyDescent="0.25">
      <c r="F22" s="6"/>
      <c r="G22" s="6"/>
    </row>
    <row r="23" spans="6:7" ht="30" customHeight="1" x14ac:dyDescent="0.25">
      <c r="F23" s="6"/>
      <c r="G23" s="6"/>
    </row>
    <row r="24" spans="6:7" ht="30" customHeight="1" x14ac:dyDescent="0.25">
      <c r="F24" s="6"/>
      <c r="G24" s="6"/>
    </row>
    <row r="25" spans="6:7" ht="30" customHeight="1" x14ac:dyDescent="0.25">
      <c r="F25" s="6"/>
      <c r="G25" s="6"/>
    </row>
    <row r="26" spans="6:7" ht="30" customHeight="1" x14ac:dyDescent="0.25">
      <c r="F26" s="6"/>
      <c r="G26" s="6"/>
    </row>
    <row r="27" spans="6:7" ht="30" customHeight="1" x14ac:dyDescent="0.25">
      <c r="F27" s="6"/>
      <c r="G27" s="6"/>
    </row>
    <row r="28" spans="6:7" ht="30" customHeight="1" x14ac:dyDescent="0.25">
      <c r="F28" s="6"/>
      <c r="G28" s="6"/>
    </row>
    <row r="29" spans="6:7" ht="30" customHeight="1" x14ac:dyDescent="0.25">
      <c r="F29" s="6"/>
      <c r="G29" s="6"/>
    </row>
    <row r="30" spans="6:7" ht="30" customHeight="1" x14ac:dyDescent="0.25">
      <c r="F30" s="6"/>
      <c r="G30" s="6"/>
    </row>
    <row r="31" spans="6:7" ht="30" customHeight="1" x14ac:dyDescent="0.25">
      <c r="F31" s="6"/>
      <c r="G31" s="6"/>
    </row>
    <row r="32" spans="6:7" ht="30" customHeight="1" x14ac:dyDescent="0.25">
      <c r="F32" s="6"/>
      <c r="G32" s="6"/>
    </row>
    <row r="33" spans="6:7" ht="30" customHeight="1" x14ac:dyDescent="0.25">
      <c r="F33" s="6"/>
      <c r="G33" s="6"/>
    </row>
    <row r="34" spans="6:7" ht="30" customHeight="1" x14ac:dyDescent="0.25">
      <c r="F34" s="6"/>
      <c r="G34" s="6"/>
    </row>
    <row r="35" spans="6:7" ht="30" customHeight="1" x14ac:dyDescent="0.25">
      <c r="F35" s="6"/>
      <c r="G35" s="6"/>
    </row>
    <row r="36" spans="6:7" ht="30" customHeight="1" x14ac:dyDescent="0.25">
      <c r="F36" s="6"/>
      <c r="G36" s="6"/>
    </row>
    <row r="37" spans="6:7" ht="30" customHeight="1" x14ac:dyDescent="0.25">
      <c r="F37" s="6"/>
      <c r="G37" s="6"/>
    </row>
    <row r="38" spans="6:7" ht="30" customHeight="1" x14ac:dyDescent="0.25">
      <c r="F38" s="6"/>
      <c r="G38" s="6"/>
    </row>
    <row r="39" spans="6:7" ht="30" customHeight="1" x14ac:dyDescent="0.25">
      <c r="F39" s="6"/>
      <c r="G39" s="6"/>
    </row>
    <row r="40" spans="6:7" ht="30" customHeight="1" x14ac:dyDescent="0.25">
      <c r="F40" s="6"/>
      <c r="G40" s="6"/>
    </row>
    <row r="41" spans="6:7" ht="30" customHeight="1" x14ac:dyDescent="0.25">
      <c r="F41" s="6"/>
      <c r="G41" s="6"/>
    </row>
    <row r="42" spans="6:7" ht="30" customHeight="1" x14ac:dyDescent="0.25">
      <c r="F42" s="6"/>
      <c r="G42" s="6"/>
    </row>
    <row r="43" spans="6:7" ht="30" customHeight="1" x14ac:dyDescent="0.25">
      <c r="F43" s="6"/>
      <c r="G43" s="6"/>
    </row>
    <row r="44" spans="6:7" ht="30" customHeight="1" x14ac:dyDescent="0.25">
      <c r="F44" s="6"/>
      <c r="G44" s="6"/>
    </row>
    <row r="45" spans="6:7" ht="30" customHeight="1" x14ac:dyDescent="0.25">
      <c r="F45" s="6"/>
      <c r="G45" s="6"/>
    </row>
    <row r="46" spans="6:7" ht="30" customHeight="1" x14ac:dyDescent="0.25">
      <c r="F46" s="6"/>
      <c r="G46" s="6"/>
    </row>
    <row r="47" spans="6:7" ht="30" customHeight="1" x14ac:dyDescent="0.25">
      <c r="F47" s="6"/>
      <c r="G47" s="6"/>
    </row>
    <row r="48" spans="6:7" ht="30" customHeight="1" x14ac:dyDescent="0.25">
      <c r="F48" s="6"/>
      <c r="G48" s="6"/>
    </row>
    <row r="49" spans="6:7" ht="30" customHeight="1" x14ac:dyDescent="0.25">
      <c r="F49" s="6"/>
      <c r="G49" s="6"/>
    </row>
    <row r="50" spans="6:7" ht="30" customHeight="1" x14ac:dyDescent="0.25">
      <c r="F50" s="6"/>
      <c r="G50" s="6"/>
    </row>
    <row r="51" spans="6:7" ht="30" customHeight="1" x14ac:dyDescent="0.25">
      <c r="F51" s="6"/>
      <c r="G51" s="6"/>
    </row>
    <row r="52" spans="6:7" ht="30" customHeight="1" x14ac:dyDescent="0.25">
      <c r="F52" s="6"/>
      <c r="G52" s="6"/>
    </row>
    <row r="53" spans="6:7" ht="30" customHeight="1" x14ac:dyDescent="0.25">
      <c r="F53" s="6"/>
      <c r="G53" s="6"/>
    </row>
    <row r="54" spans="6:7" ht="30" customHeight="1" x14ac:dyDescent="0.25">
      <c r="F54" s="6"/>
      <c r="G54" s="6"/>
    </row>
    <row r="55" spans="6:7" ht="30" customHeight="1" x14ac:dyDescent="0.25">
      <c r="F55" s="6"/>
      <c r="G55" s="6"/>
    </row>
    <row r="56" spans="6:7" ht="30" customHeight="1" x14ac:dyDescent="0.25">
      <c r="F56" s="6"/>
      <c r="G56" s="6"/>
    </row>
    <row r="57" spans="6:7" ht="30" customHeight="1" x14ac:dyDescent="0.25">
      <c r="F57" s="6"/>
      <c r="G57" s="6"/>
    </row>
    <row r="58" spans="6:7" ht="30" customHeight="1" x14ac:dyDescent="0.25">
      <c r="F58" s="6"/>
      <c r="G58" s="6"/>
    </row>
    <row r="59" spans="6:7" ht="30" customHeight="1" x14ac:dyDescent="0.25">
      <c r="F59" s="6"/>
      <c r="G59" s="6"/>
    </row>
    <row r="60" spans="6:7" ht="30" customHeight="1" x14ac:dyDescent="0.25">
      <c r="F60" s="6"/>
      <c r="G60" s="6"/>
    </row>
    <row r="61" spans="6:7" ht="30" customHeight="1" x14ac:dyDescent="0.25">
      <c r="F61" s="6"/>
      <c r="G61" s="6"/>
    </row>
    <row r="62" spans="6:7" ht="30" customHeight="1" x14ac:dyDescent="0.25">
      <c r="F62" s="6"/>
      <c r="G62" s="6"/>
    </row>
    <row r="63" spans="6:7" ht="30" customHeight="1" x14ac:dyDescent="0.25">
      <c r="F63" s="6"/>
      <c r="G63" s="6"/>
    </row>
    <row r="64" spans="6:7" ht="30" customHeight="1" x14ac:dyDescent="0.25">
      <c r="F64" s="6"/>
      <c r="G64" s="6"/>
    </row>
    <row r="65" spans="6:7" ht="30" customHeight="1" x14ac:dyDescent="0.25">
      <c r="F65" s="6"/>
      <c r="G65" s="6"/>
    </row>
    <row r="66" spans="6:7" ht="30" customHeight="1" x14ac:dyDescent="0.25">
      <c r="F66" s="6"/>
      <c r="G66" s="6"/>
    </row>
    <row r="67" spans="6:7" ht="30" customHeight="1" x14ac:dyDescent="0.25">
      <c r="F67" s="6"/>
      <c r="G67" s="6"/>
    </row>
    <row r="68" spans="6:7" ht="30" customHeight="1" x14ac:dyDescent="0.25">
      <c r="F68" s="6"/>
      <c r="G68" s="6"/>
    </row>
    <row r="69" spans="6:7" ht="30" customHeight="1" x14ac:dyDescent="0.25">
      <c r="F69" s="6"/>
      <c r="G69" s="6"/>
    </row>
    <row r="70" spans="6:7" ht="30" customHeight="1" x14ac:dyDescent="0.25">
      <c r="F70" s="6"/>
      <c r="G70" s="6"/>
    </row>
    <row r="71" spans="6:7" ht="30" customHeight="1" x14ac:dyDescent="0.25">
      <c r="F71" s="6"/>
      <c r="G71" s="6"/>
    </row>
    <row r="72" spans="6:7" ht="30" customHeight="1" x14ac:dyDescent="0.25">
      <c r="F72" s="6"/>
      <c r="G72" s="6"/>
    </row>
    <row r="73" spans="6:7" ht="30" customHeight="1" x14ac:dyDescent="0.25">
      <c r="F73" s="6"/>
      <c r="G73" s="6"/>
    </row>
    <row r="74" spans="6:7" ht="30" customHeight="1" x14ac:dyDescent="0.25">
      <c r="F74" s="6"/>
      <c r="G74" s="6"/>
    </row>
    <row r="75" spans="6:7" ht="30" customHeight="1" x14ac:dyDescent="0.25">
      <c r="F75" s="6"/>
      <c r="G75" s="6"/>
    </row>
    <row r="76" spans="6:7" ht="30" customHeight="1" x14ac:dyDescent="0.25">
      <c r="F76" s="6"/>
      <c r="G76" s="6"/>
    </row>
    <row r="77" spans="6:7" ht="30" customHeight="1" x14ac:dyDescent="0.25">
      <c r="F77" s="6"/>
      <c r="G77" s="6"/>
    </row>
    <row r="78" spans="6:7" ht="30" customHeight="1" x14ac:dyDescent="0.25">
      <c r="F78" s="6"/>
      <c r="G78" s="6"/>
    </row>
    <row r="79" spans="6:7" ht="30" customHeight="1" x14ac:dyDescent="0.25">
      <c r="F79" s="6"/>
      <c r="G79" s="6"/>
    </row>
    <row r="80" spans="6:7" ht="30" customHeight="1" x14ac:dyDescent="0.25">
      <c r="F80" s="6"/>
      <c r="G80" s="6"/>
    </row>
    <row r="81" spans="6:7" ht="30" customHeight="1" x14ac:dyDescent="0.25">
      <c r="F81" s="6"/>
      <c r="G81" s="6"/>
    </row>
    <row r="82" spans="6:7" ht="30" customHeight="1" x14ac:dyDescent="0.25">
      <c r="F82" s="6"/>
      <c r="G82" s="6"/>
    </row>
    <row r="83" spans="6:7" ht="30" customHeight="1" x14ac:dyDescent="0.25">
      <c r="F83" s="6"/>
      <c r="G83" s="6"/>
    </row>
    <row r="84" spans="6:7" ht="30" customHeight="1" x14ac:dyDescent="0.25">
      <c r="F84" s="6"/>
      <c r="G84" s="6"/>
    </row>
    <row r="85" spans="6:7" ht="30" customHeight="1" x14ac:dyDescent="0.25">
      <c r="F85" s="6"/>
      <c r="G85" s="6"/>
    </row>
    <row r="86" spans="6:7" ht="30" customHeight="1" x14ac:dyDescent="0.25">
      <c r="F86" s="6"/>
      <c r="G86" s="6"/>
    </row>
    <row r="87" spans="6:7" ht="30" customHeight="1" x14ac:dyDescent="0.25">
      <c r="F87" s="6"/>
      <c r="G87" s="6"/>
    </row>
    <row r="88" spans="6:7" ht="30" customHeight="1" x14ac:dyDescent="0.25">
      <c r="F88" s="6"/>
      <c r="G88" s="6"/>
    </row>
    <row r="89" spans="6:7" ht="30" customHeight="1" x14ac:dyDescent="0.25">
      <c r="F89" s="6"/>
      <c r="G89" s="6"/>
    </row>
    <row r="90" spans="6:7" ht="30" customHeight="1" x14ac:dyDescent="0.25">
      <c r="F90" s="6"/>
      <c r="G90" s="6"/>
    </row>
    <row r="91" spans="6:7" ht="30" customHeight="1" x14ac:dyDescent="0.25">
      <c r="F91" s="6"/>
      <c r="G91" s="6"/>
    </row>
    <row r="92" spans="6:7" ht="30" customHeight="1" x14ac:dyDescent="0.25">
      <c r="F92" s="6"/>
      <c r="G92" s="6"/>
    </row>
    <row r="93" spans="6:7" ht="30" customHeight="1" x14ac:dyDescent="0.25">
      <c r="F93" s="6"/>
      <c r="G93" s="6"/>
    </row>
    <row r="94" spans="6:7" ht="30" customHeight="1" x14ac:dyDescent="0.25">
      <c r="F94" s="6"/>
      <c r="G94" s="6"/>
    </row>
    <row r="95" spans="6:7" ht="30" customHeight="1" x14ac:dyDescent="0.25">
      <c r="F95" s="6"/>
      <c r="G95" s="6"/>
    </row>
    <row r="96" spans="6:7" ht="30" customHeight="1" x14ac:dyDescent="0.25">
      <c r="F96" s="6"/>
      <c r="G96" s="6"/>
    </row>
    <row r="97" spans="6:7" ht="30" customHeight="1" x14ac:dyDescent="0.25">
      <c r="F97" s="6"/>
      <c r="G97" s="6"/>
    </row>
    <row r="98" spans="6:7" ht="30" customHeight="1" x14ac:dyDescent="0.25">
      <c r="F98" s="6"/>
      <c r="G98" s="6"/>
    </row>
    <row r="99" spans="6:7" ht="30" customHeight="1" x14ac:dyDescent="0.25">
      <c r="F99" s="6"/>
      <c r="G99" s="6"/>
    </row>
    <row r="100" spans="6:7" ht="30" customHeight="1" x14ac:dyDescent="0.25">
      <c r="F100" s="6"/>
      <c r="G100" s="6"/>
    </row>
    <row r="101" spans="6:7" ht="30" customHeight="1" x14ac:dyDescent="0.25">
      <c r="F101" s="6"/>
      <c r="G101" s="6"/>
    </row>
    <row r="102" spans="6:7" ht="30" customHeight="1" x14ac:dyDescent="0.25">
      <c r="F102" s="6"/>
      <c r="G102" s="6"/>
    </row>
    <row r="103" spans="6:7" ht="30" customHeight="1" x14ac:dyDescent="0.25">
      <c r="F103" s="6"/>
      <c r="G103" s="6"/>
    </row>
    <row r="104" spans="6:7" ht="30" customHeight="1" x14ac:dyDescent="0.25">
      <c r="F104" s="6"/>
      <c r="G104" s="6"/>
    </row>
    <row r="105" spans="6:7" ht="30" customHeight="1" x14ac:dyDescent="0.25">
      <c r="F105" s="6"/>
      <c r="G105" s="6"/>
    </row>
    <row r="106" spans="6:7" ht="30" customHeight="1" x14ac:dyDescent="0.25">
      <c r="F106" s="6"/>
      <c r="G106" s="6"/>
    </row>
    <row r="107" spans="6:7" ht="30" customHeight="1" x14ac:dyDescent="0.25">
      <c r="F107" s="6"/>
      <c r="G107" s="6"/>
    </row>
    <row r="108" spans="6:7" ht="30" customHeight="1" x14ac:dyDescent="0.25">
      <c r="F108" s="6"/>
      <c r="G108" s="6"/>
    </row>
    <row r="109" spans="6:7" ht="30" customHeight="1" x14ac:dyDescent="0.25">
      <c r="F109" s="6"/>
      <c r="G109" s="6"/>
    </row>
    <row r="110" spans="6:7" ht="30" customHeight="1" x14ac:dyDescent="0.25">
      <c r="F110" s="6"/>
      <c r="G110" s="6"/>
    </row>
    <row r="111" spans="6:7" ht="30" customHeight="1" x14ac:dyDescent="0.25">
      <c r="F111" s="6"/>
      <c r="G111" s="6"/>
    </row>
    <row r="112" spans="6:7" ht="30" customHeight="1" x14ac:dyDescent="0.25">
      <c r="F112" s="6"/>
      <c r="G112" s="6"/>
    </row>
    <row r="113" spans="6:7" ht="30" customHeight="1" x14ac:dyDescent="0.25">
      <c r="F113" s="6"/>
      <c r="G113" s="6"/>
    </row>
    <row r="114" spans="6:7" ht="30" customHeight="1" x14ac:dyDescent="0.25">
      <c r="F114" s="6"/>
      <c r="G114" s="6"/>
    </row>
    <row r="115" spans="6:7" ht="30" customHeight="1" x14ac:dyDescent="0.25">
      <c r="F115" s="6"/>
      <c r="G115" s="6"/>
    </row>
    <row r="116" spans="6:7" ht="30" customHeight="1" x14ac:dyDescent="0.25">
      <c r="F116" s="6"/>
      <c r="G116" s="6"/>
    </row>
    <row r="117" spans="6:7" ht="30" customHeight="1" x14ac:dyDescent="0.25">
      <c r="F117" s="6"/>
      <c r="G117" s="6"/>
    </row>
    <row r="118" spans="6:7" ht="30" customHeight="1" x14ac:dyDescent="0.25">
      <c r="F118" s="6"/>
      <c r="G118" s="6"/>
    </row>
    <row r="119" spans="6:7" ht="30" customHeight="1" x14ac:dyDescent="0.25">
      <c r="F119" s="6"/>
      <c r="G119" s="6"/>
    </row>
    <row r="120" spans="6:7" ht="30" customHeight="1" x14ac:dyDescent="0.25">
      <c r="F120" s="6"/>
      <c r="G120" s="6"/>
    </row>
    <row r="121" spans="6:7" ht="30" customHeight="1" x14ac:dyDescent="0.25">
      <c r="F121" s="6"/>
      <c r="G121" s="6"/>
    </row>
    <row r="122" spans="6:7" ht="30" customHeight="1" x14ac:dyDescent="0.25">
      <c r="F122" s="6"/>
      <c r="G122" s="6"/>
    </row>
    <row r="123" spans="6:7" ht="30" customHeight="1" x14ac:dyDescent="0.25">
      <c r="F123" s="6"/>
      <c r="G123" s="6"/>
    </row>
    <row r="124" spans="6:7" ht="30" customHeight="1" x14ac:dyDescent="0.25">
      <c r="F124" s="6"/>
      <c r="G124" s="6"/>
    </row>
    <row r="125" spans="6:7" ht="30" customHeight="1" x14ac:dyDescent="0.25">
      <c r="F125" s="6"/>
      <c r="G125" s="6"/>
    </row>
  </sheetData>
  <sheetProtection insertColumns="0" insertRows="0" deleteColumns="0" deleteRows="0" selectLockedCells="1" autoFilter="0"/>
  <dataConsolidate/>
  <conditionalFormatting sqref="A4:D6">
    <cfRule type="cellIs" dxfId="20" priority="3" operator="lessThan">
      <formula>0</formula>
    </cfRule>
  </conditionalFormatting>
  <dataValidations count="9">
    <dataValidation allowBlank="1" showInputMessage="1" showErrorMessage="1" errorTitle="CẢNH BÁO" error="Ô này được tự động điền và không nên bị ghi đè. Việc ghi đè ô này sẽ phá vỡ các tính toán trong trang tính này." sqref="D4:D6" xr:uid="{00000000-0002-0000-0100-000001000000}"/>
    <dataValidation allowBlank="1" showInputMessage="1" showErrorMessage="1" prompt="Nhập các chi tiết về Thu nhập trong cột này, bên dưới đầu đề này. Sử dụng bộ lọc đầu đề để tìm các mục nhập cụ thể" sqref="A3" xr:uid="{00000000-0002-0000-0100-000002000000}"/>
    <dataValidation allowBlank="1" showInputMessage="1" showErrorMessage="1" prompt="Nhập Số tiền ước tính vào cột này, bên dưới đầu đề này" sqref="B3" xr:uid="{00000000-0002-0000-0100-000003000000}"/>
    <dataValidation allowBlank="1" showInputMessage="1" showErrorMessage="1" prompt="Nhập Số tiền thực tế vào cột này, bên dưới đầu đề này" sqref="C3" xr:uid="{00000000-0002-0000-0100-000004000000}"/>
    <dataValidation allowBlank="1" showInputMessage="1" showErrorMessage="1" prompt="Khoản chênh lệch giữa Thu nhập ước tính và Thu nhập thực tế được tính toán tự động trong cột này, bên dưới đầu đề này" sqref="D3" xr:uid="{00000000-0002-0000-0100-000005000000}"/>
    <dataValidation allowBlank="1" showInputMessage="1" showErrorMessage="1" prompt="Nhập Tên công ty vào ô này" sqref="A1" xr:uid="{00000000-0002-0000-0100-000008000000}"/>
    <dataValidation allowBlank="1" showInputMessage="1" showErrorMessage="1" prompt="Nhập Ngày vào ô này" sqref="D1" xr:uid="{9A03F494-017A-4E21-8D5E-DBDE186E011A}"/>
    <dataValidation type="custom" allowBlank="1" showInputMessage="1" showErrorMessage="1" errorTitle="CẢNH BÁO" error="Ô này được tự động điền và không nên bị ghi đè. Việc ghi đè ô này sẽ phá vỡ các tính toán trong trang tính này." sqref="E3:E4" xr:uid="{00000000-0002-0000-0100-000000000000}">
      <formula1>LEN(E3)=""</formula1>
    </dataValidation>
    <dataValidation allowBlank="1" showInputMessage="1" showErrorMessage="1" prompt="Tiêu đề của trang tính này nằm trong ô này. Nhập Ngày vào ô D1. Tổng ngân sách được tự động tính toán trong hàng Tổng." sqref="A2" xr:uid="{F7400470-F5DA-4EA4-9E47-BDAB0E643C34}"/>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0" id="{9B1F0385-725B-457A-9CC0-2AD50E12D260}">
            <x14:iconSet iconSet="3Flags" custom="1">
              <x14:cfvo type="percent">
                <xm:f>0</xm:f>
              </x14:cfvo>
              <x14:cfvo type="num">
                <xm:f>0</xm:f>
              </x14:cfvo>
              <x14:cfvo type="num">
                <xm:f>0</xm:f>
              </x14:cfvo>
              <x14:cfIcon iconSet="3Flags" iconId="0"/>
              <x14:cfIcon iconSet="NoIcons" iconId="0"/>
              <x14:cfIcon iconSet="NoIcons" iconId="0"/>
            </x14:iconSet>
          </x14:cfRule>
          <xm:sqref>E3:E4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
    <pageSetUpPr autoPageBreaks="0" fitToPage="1"/>
  </sheetPr>
  <dimension ref="A1:E18"/>
  <sheetViews>
    <sheetView showGridLines="0" zoomScaleNormal="100" workbookViewId="0"/>
  </sheetViews>
  <sheetFormatPr defaultColWidth="8.875" defaultRowHeight="30" customHeight="1" x14ac:dyDescent="0.25"/>
  <cols>
    <col min="1" max="1" width="33.875" customWidth="1"/>
    <col min="2" max="4" width="16.5" customWidth="1"/>
    <col min="5" max="6" width="4" customWidth="1"/>
    <col min="12" max="12" width="12.5" customWidth="1"/>
  </cols>
  <sheetData>
    <row r="1" spans="1:5" ht="24" customHeight="1" x14ac:dyDescent="0.2">
      <c r="A1" s="26" t="s">
        <v>0</v>
      </c>
      <c r="B1" s="26"/>
      <c r="C1" s="20"/>
      <c r="D1" s="31" t="s">
        <v>9</v>
      </c>
      <c r="E1" s="9"/>
    </row>
    <row r="2" spans="1:5" ht="49.9" customHeight="1" x14ac:dyDescent="0.25">
      <c r="A2" s="25" t="s">
        <v>4</v>
      </c>
      <c r="B2" s="25"/>
      <c r="C2" s="25"/>
      <c r="D2" s="17"/>
      <c r="E2" s="12"/>
    </row>
    <row r="3" spans="1:5" ht="40.15" customHeight="1" x14ac:dyDescent="0.35">
      <c r="A3" s="32" t="s">
        <v>15</v>
      </c>
      <c r="B3" s="33" t="s">
        <v>7</v>
      </c>
      <c r="C3" s="33" t="s">
        <v>8</v>
      </c>
      <c r="D3" s="33" t="s">
        <v>10</v>
      </c>
      <c r="E3" s="21"/>
    </row>
    <row r="4" spans="1:5" ht="40.15" customHeight="1" x14ac:dyDescent="0.25">
      <c r="A4" s="34" t="s">
        <v>16</v>
      </c>
      <c r="B4" s="41">
        <v>9500</v>
      </c>
      <c r="C4" s="41">
        <v>9600</v>
      </c>
      <c r="D4" s="41">
        <f>Chi_phí_nhân_sự[[#This Row],[Ước tính]]-Chi_phí_nhân_sự[[#This Row],[Thực tế]]</f>
        <v>-100</v>
      </c>
      <c r="E4" s="22"/>
    </row>
    <row r="5" spans="1:5" ht="40.15" customHeight="1" x14ac:dyDescent="0.25">
      <c r="A5" s="36" t="s">
        <v>17</v>
      </c>
      <c r="B5" s="42">
        <v>4000</v>
      </c>
      <c r="C5" s="42">
        <v>0</v>
      </c>
      <c r="D5" s="42">
        <f>Chi_phí_nhân_sự[[#This Row],[Ước tính]]-Chi_phí_nhân_sự[[#This Row],[Thực tế]]</f>
        <v>4000</v>
      </c>
      <c r="E5" s="22"/>
    </row>
    <row r="6" spans="1:5" ht="40.15" customHeight="1" x14ac:dyDescent="0.25">
      <c r="A6" s="36" t="s">
        <v>18</v>
      </c>
      <c r="B6" s="42">
        <v>5000</v>
      </c>
      <c r="C6" s="42">
        <v>4500</v>
      </c>
      <c r="D6" s="42">
        <f>Chi_phí_nhân_sự[[#This Row],[Ước tính]]-Chi_phí_nhân_sự[[#This Row],[Thực tế]]</f>
        <v>500</v>
      </c>
      <c r="E6" s="22"/>
    </row>
    <row r="7" spans="1:5" ht="40.15" customHeight="1" x14ac:dyDescent="0.25">
      <c r="A7" s="29" t="s">
        <v>19</v>
      </c>
      <c r="B7" s="28">
        <f>SUBTOTAL(109,Chi_phí_nhân_sự[Ước tính])</f>
        <v>18500</v>
      </c>
      <c r="C7" s="28">
        <f>SUBTOTAL(109,Chi_phí_nhân_sự[Thực tế])</f>
        <v>14100</v>
      </c>
      <c r="D7" s="28">
        <f>SUBTOTAL(109,Chi_phí_nhân_sự[Chênh lệch])</f>
        <v>4400</v>
      </c>
      <c r="E7" s="23"/>
    </row>
    <row r="18" spans="4:4" ht="30" customHeight="1" x14ac:dyDescent="0.25">
      <c r="D18" t="s">
        <v>20</v>
      </c>
    </row>
  </sheetData>
  <sheetProtection insertColumns="0" insertRows="0" deleteColumns="0" deleteRows="0" selectLockedCells="1" autoFilter="0"/>
  <dataConsolidate/>
  <conditionalFormatting sqref="A4:D6">
    <cfRule type="cellIs" dxfId="19" priority="1" operator="lessThan">
      <formula>0</formula>
    </cfRule>
  </conditionalFormatting>
  <dataValidations count="9">
    <dataValidation allowBlank="1" showInputMessage="1" showErrorMessage="1" errorTitle="CẢNH BÁO" error="Ô này được tự động điền và không nên bị ghi đè. Việc ghi đè ô này sẽ phá vỡ các tính toán trong trang tính này." sqref="D4:D6" xr:uid="{00000000-0002-0000-0200-000000000000}"/>
    <dataValidation type="custom" allowBlank="1" showInputMessage="1" showErrorMessage="1" errorTitle="CẢNH BÁO" error="Ô này được tự động điền và không nên bị ghi đè. Việc ghi đè ô này sẽ phá vỡ các tính toán trong trang tính này." sqref="E4:E6" xr:uid="{00000000-0002-0000-0200-000001000000}">
      <formula1>LEN(E4)=""</formula1>
    </dataValidation>
    <dataValidation allowBlank="1" showInputMessage="1" showErrorMessage="1" prompt="Nhập Chi phí nhân sự vào cột này, bên dưới đầu đề này. Sử dụng bộ lọc đầu đề để tìm các mục nhập cụ thể" sqref="A3" xr:uid="{00000000-0002-0000-0200-000002000000}"/>
    <dataValidation allowBlank="1" showInputMessage="1" showErrorMessage="1" prompt="Nhập Số tiền ước tính vào cột này, bên dưới đầu đề này" sqref="B3" xr:uid="{00000000-0002-0000-0200-000003000000}"/>
    <dataValidation allowBlank="1" showInputMessage="1" showErrorMessage="1" prompt="Nhập Số tiền thực tế vào cột này, bên dưới đầu đề này" sqref="C3" xr:uid="{00000000-0002-0000-0200-000004000000}"/>
    <dataValidation allowBlank="1" showInputMessage="1" showErrorMessage="1" prompt="Khoản chênh lệch giữa Chi phí nhân sự ước tính và Chi phí nhân sự thực tế được tính toán tự động trong cột này, bên dưới đầu đề này" sqref="D3" xr:uid="{00000000-0002-0000-0200-000005000000}"/>
    <dataValidation allowBlank="1" showInputMessage="1" showErrorMessage="1" prompt="Nhập Tên công ty vào ô này" sqref="A1" xr:uid="{00000000-0002-0000-0200-000007000000}"/>
    <dataValidation allowBlank="1" showInputMessage="1" showErrorMessage="1" prompt="Tiêu đề của trang tính này nằm trong ô này. Nhập Ngày vào ô D1. Tổng ngân sách được tự động tính toán trong hàng Tổng." sqref="A2 C2" xr:uid="{E37D6936-3DAC-4F30-884D-56D443DFA95D}"/>
    <dataValidation allowBlank="1" showInputMessage="1" showErrorMessage="1" prompt="Nhập Ngày vào ô này" sqref="D1" xr:uid="{2B1174DB-4877-43F4-8722-2B00610EB364}"/>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0" id="{A05D47DE-DAEF-437E-AEB3-B330BDE5B980}">
            <x14:iconSet iconSet="3Flags" custom="1">
              <x14:cfvo type="percent">
                <xm:f>0</xm:f>
              </x14:cfvo>
              <x14:cfvo type="num">
                <xm:f>0</xm:f>
              </x14:cfvo>
              <x14:cfvo type="num">
                <xm:f>0</xm:f>
              </x14:cfvo>
              <x14:cfIcon iconSet="3Flags" iconId="0"/>
              <x14:cfIcon iconSet="NoIcons" iconId="0"/>
              <x14:cfIcon iconSet="NoIcons" iconId="0"/>
            </x14:iconSet>
          </x14:cfRule>
          <xm:sqref>E4:E6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
    <pageSetUpPr autoPageBreaks="0" fitToPage="1"/>
  </sheetPr>
  <dimension ref="A1:I24"/>
  <sheetViews>
    <sheetView showGridLines="0" zoomScaleNormal="100" workbookViewId="0"/>
  </sheetViews>
  <sheetFormatPr defaultColWidth="8.875" defaultRowHeight="30" customHeight="1" x14ac:dyDescent="0.25"/>
  <cols>
    <col min="1" max="1" width="33.875" customWidth="1"/>
    <col min="2" max="4" width="16.5" customWidth="1"/>
    <col min="5" max="6" width="4" customWidth="1"/>
  </cols>
  <sheetData>
    <row r="1" spans="1:5" ht="24" customHeight="1" x14ac:dyDescent="0.2">
      <c r="A1" s="26" t="s">
        <v>21</v>
      </c>
      <c r="B1" s="26"/>
      <c r="C1" s="20"/>
      <c r="D1" s="31" t="s">
        <v>9</v>
      </c>
      <c r="E1" s="9"/>
    </row>
    <row r="2" spans="1:5" ht="49.9" customHeight="1" x14ac:dyDescent="0.25">
      <c r="A2" s="27" t="s">
        <v>5</v>
      </c>
      <c r="B2" s="27"/>
      <c r="C2" s="27"/>
      <c r="D2" s="19"/>
      <c r="E2" s="12"/>
    </row>
    <row r="3" spans="1:5" ht="40.15" customHeight="1" x14ac:dyDescent="0.35">
      <c r="A3" s="32" t="s">
        <v>15</v>
      </c>
      <c r="B3" s="33" t="s">
        <v>7</v>
      </c>
      <c r="C3" s="33" t="s">
        <v>8</v>
      </c>
      <c r="D3" s="33" t="s">
        <v>10</v>
      </c>
      <c r="E3" s="24"/>
    </row>
    <row r="4" spans="1:5" ht="40.15" customHeight="1" x14ac:dyDescent="0.25">
      <c r="A4" s="34" t="s">
        <v>22</v>
      </c>
      <c r="B4" s="35">
        <v>3000</v>
      </c>
      <c r="C4" s="35">
        <v>2500</v>
      </c>
      <c r="D4" s="35">
        <f>Chi_phí_hoạt_động[[#This Row],[Ước tính]]-Chi_phí_hoạt_động[[#This Row],[Thực tế]]</f>
        <v>500</v>
      </c>
      <c r="E4" s="22"/>
    </row>
    <row r="5" spans="1:5" ht="40.15" customHeight="1" x14ac:dyDescent="0.25">
      <c r="A5" s="36" t="s">
        <v>23</v>
      </c>
      <c r="B5" s="37">
        <v>2000</v>
      </c>
      <c r="C5" s="37">
        <v>2000</v>
      </c>
      <c r="D5" s="37">
        <f>Chi_phí_hoạt_động[[#This Row],[Ước tính]]-Chi_phí_hoạt_động[[#This Row],[Thực tế]]</f>
        <v>0</v>
      </c>
      <c r="E5" s="22"/>
    </row>
    <row r="6" spans="1:5" ht="40.15" customHeight="1" x14ac:dyDescent="0.25">
      <c r="A6" s="36" t="s">
        <v>24</v>
      </c>
      <c r="B6" s="37">
        <v>1500</v>
      </c>
      <c r="C6" s="37">
        <v>2175</v>
      </c>
      <c r="D6" s="38">
        <f>Chi_phí_hoạt_động[[#This Row],[Ước tính]]-Chi_phí_hoạt_động[[#This Row],[Thực tế]]</f>
        <v>-675</v>
      </c>
      <c r="E6" s="22"/>
    </row>
    <row r="7" spans="1:5" ht="40.15" customHeight="1" x14ac:dyDescent="0.25">
      <c r="A7" s="36" t="s">
        <v>25</v>
      </c>
      <c r="B7" s="37">
        <v>2000</v>
      </c>
      <c r="C7" s="37">
        <v>1500</v>
      </c>
      <c r="D7" s="37">
        <f>Chi_phí_hoạt_động[[#This Row],[Ước tính]]-Chi_phí_hoạt_động[[#This Row],[Thực tế]]</f>
        <v>500</v>
      </c>
      <c r="E7" s="22"/>
    </row>
    <row r="8" spans="1:5" ht="40.15" customHeight="1" x14ac:dyDescent="0.25">
      <c r="A8" s="34" t="s">
        <v>26</v>
      </c>
      <c r="B8" s="35">
        <v>1000</v>
      </c>
      <c r="C8" s="35">
        <v>1000</v>
      </c>
      <c r="D8" s="35">
        <f>Chi_phí_hoạt_động[[#This Row],[Ước tính]]-Chi_phí_hoạt_động[[#This Row],[Thực tế]]</f>
        <v>0</v>
      </c>
      <c r="E8" s="22"/>
    </row>
    <row r="9" spans="1:5" ht="40.15" customHeight="1" x14ac:dyDescent="0.25">
      <c r="A9" s="34" t="s">
        <v>27</v>
      </c>
      <c r="B9" s="35">
        <v>500</v>
      </c>
      <c r="C9" s="35">
        <v>525</v>
      </c>
      <c r="D9" s="35">
        <f>Chi_phí_hoạt_động[[#This Row],[Ước tính]]-Chi_phí_hoạt_động[[#This Row],[Thực tế]]</f>
        <v>-25</v>
      </c>
      <c r="E9" s="22"/>
    </row>
    <row r="10" spans="1:5" ht="40.15" customHeight="1" x14ac:dyDescent="0.25">
      <c r="A10" s="34" t="s">
        <v>28</v>
      </c>
      <c r="B10" s="35">
        <v>1300</v>
      </c>
      <c r="C10" s="35">
        <v>1275</v>
      </c>
      <c r="D10" s="35">
        <f>Chi_phí_hoạt_động[[#This Row],[Ước tính]]-Chi_phí_hoạt_động[[#This Row],[Thực tế]]</f>
        <v>25</v>
      </c>
      <c r="E10" s="22"/>
    </row>
    <row r="11" spans="1:5" ht="40.15" customHeight="1" x14ac:dyDescent="0.25">
      <c r="A11" s="34" t="s">
        <v>29</v>
      </c>
      <c r="B11" s="35">
        <v>2000</v>
      </c>
      <c r="C11" s="35">
        <v>2200</v>
      </c>
      <c r="D11" s="35">
        <f>Chi_phí_hoạt_động[[#This Row],[Ước tính]]-Chi_phí_hoạt_động[[#This Row],[Thực tế]]</f>
        <v>-200</v>
      </c>
      <c r="E11" s="22"/>
    </row>
    <row r="12" spans="1:5" ht="40.15" customHeight="1" x14ac:dyDescent="0.25">
      <c r="A12" s="34" t="s">
        <v>30</v>
      </c>
      <c r="B12" s="35">
        <v>1000</v>
      </c>
      <c r="C12" s="35">
        <v>800</v>
      </c>
      <c r="D12" s="35">
        <f>Chi_phí_hoạt_động[[#This Row],[Ước tính]]-Chi_phí_hoạt_động[[#This Row],[Thực tế]]</f>
        <v>200</v>
      </c>
      <c r="E12" s="22"/>
    </row>
    <row r="13" spans="1:5" ht="40.15" customHeight="1" x14ac:dyDescent="0.25">
      <c r="A13" s="34" t="s">
        <v>31</v>
      </c>
      <c r="B13" s="35">
        <v>4500</v>
      </c>
      <c r="C13" s="35">
        <v>4600</v>
      </c>
      <c r="D13" s="35">
        <f>Chi_phí_hoạt_động[[#This Row],[Ước tính]]-Chi_phí_hoạt_động[[#This Row],[Thực tế]]</f>
        <v>-100</v>
      </c>
      <c r="E13" s="22"/>
    </row>
    <row r="14" spans="1:5" ht="40.15" customHeight="1" x14ac:dyDescent="0.25">
      <c r="A14" s="34" t="s">
        <v>32</v>
      </c>
      <c r="B14" s="35">
        <v>800</v>
      </c>
      <c r="C14" s="35">
        <v>750</v>
      </c>
      <c r="D14" s="35">
        <f>Chi_phí_hoạt_động[[#This Row],[Ước tính]]-Chi_phí_hoạt_động[[#This Row],[Thực tế]]</f>
        <v>50</v>
      </c>
      <c r="E14" s="22"/>
    </row>
    <row r="15" spans="1:5" ht="40.15" customHeight="1" x14ac:dyDescent="0.25">
      <c r="A15" s="34" t="s">
        <v>33</v>
      </c>
      <c r="B15" s="35">
        <v>400</v>
      </c>
      <c r="C15" s="35">
        <v>350</v>
      </c>
      <c r="D15" s="35">
        <f>Chi_phí_hoạt_động[[#This Row],[Ước tính]]-Chi_phí_hoạt_động[[#This Row],[Thực tế]]</f>
        <v>50</v>
      </c>
      <c r="E15" s="22"/>
    </row>
    <row r="16" spans="1:5" ht="40.15" customHeight="1" x14ac:dyDescent="0.25">
      <c r="A16" s="34" t="s">
        <v>34</v>
      </c>
      <c r="B16" s="35">
        <v>4100</v>
      </c>
      <c r="C16" s="35">
        <v>4500</v>
      </c>
      <c r="D16" s="35">
        <f>Chi_phí_hoạt_động[[#This Row],[Ước tính]]-Chi_phí_hoạt_động[[#This Row],[Thực tế]]</f>
        <v>-400</v>
      </c>
      <c r="E16" s="22"/>
    </row>
    <row r="17" spans="1:9" ht="40.15" customHeight="1" x14ac:dyDescent="0.25">
      <c r="A17" s="34" t="s">
        <v>35</v>
      </c>
      <c r="B17" s="35">
        <v>350</v>
      </c>
      <c r="C17" s="35">
        <v>400</v>
      </c>
      <c r="D17" s="35">
        <f>Chi_phí_hoạt_động[[#This Row],[Ước tính]]-Chi_phí_hoạt_động[[#This Row],[Thực tế]]</f>
        <v>-50</v>
      </c>
      <c r="E17" s="22"/>
    </row>
    <row r="18" spans="1:9" ht="40.15" customHeight="1" x14ac:dyDescent="0.25">
      <c r="A18" s="34" t="s">
        <v>36</v>
      </c>
      <c r="B18" s="35">
        <v>900</v>
      </c>
      <c r="C18" s="35">
        <v>840</v>
      </c>
      <c r="D18" s="35">
        <f>Chi_phí_hoạt_động[[#This Row],[Ước tính]]-Chi_phí_hoạt_động[[#This Row],[Thực tế]]</f>
        <v>60</v>
      </c>
      <c r="E18" s="22"/>
      <c r="I18" t="s">
        <v>20</v>
      </c>
    </row>
    <row r="19" spans="1:9" ht="40.15" customHeight="1" x14ac:dyDescent="0.25">
      <c r="A19" s="34" t="s">
        <v>37</v>
      </c>
      <c r="B19" s="35">
        <v>5000</v>
      </c>
      <c r="C19" s="35">
        <v>4500</v>
      </c>
      <c r="D19" s="35">
        <f>Chi_phí_hoạt_động[[#This Row],[Ước tính]]-Chi_phí_hoạt_động[[#This Row],[Thực tế]]</f>
        <v>500</v>
      </c>
      <c r="E19" s="22"/>
    </row>
    <row r="20" spans="1:9" ht="40.15" customHeight="1" x14ac:dyDescent="0.25">
      <c r="A20" s="34" t="s">
        <v>38</v>
      </c>
      <c r="B20" s="35">
        <v>3000</v>
      </c>
      <c r="C20" s="35">
        <v>3200</v>
      </c>
      <c r="D20" s="35">
        <f>Chi_phí_hoạt_động[[#This Row],[Ước tính]]-Chi_phí_hoạt_động[[#This Row],[Thực tế]]</f>
        <v>-200</v>
      </c>
      <c r="E20" s="22"/>
    </row>
    <row r="21" spans="1:9" ht="40.15" customHeight="1" x14ac:dyDescent="0.25">
      <c r="A21" s="34" t="s">
        <v>39</v>
      </c>
      <c r="B21" s="35">
        <v>250</v>
      </c>
      <c r="C21" s="35">
        <v>280</v>
      </c>
      <c r="D21" s="35">
        <f>Chi_phí_hoạt_động[[#This Row],[Ước tính]]-Chi_phí_hoạt_động[[#This Row],[Thực tế]]</f>
        <v>-30</v>
      </c>
      <c r="E21" s="22"/>
    </row>
    <row r="22" spans="1:9" ht="40.15" customHeight="1" x14ac:dyDescent="0.25">
      <c r="A22" s="34" t="s">
        <v>40</v>
      </c>
      <c r="B22" s="35">
        <v>1400</v>
      </c>
      <c r="C22" s="35">
        <v>1385</v>
      </c>
      <c r="D22" s="35">
        <f>Chi_phí_hoạt_động[[#This Row],[Ước tính]]-Chi_phí_hoạt_động[[#This Row],[Thực tế]]</f>
        <v>15</v>
      </c>
      <c r="E22" s="22"/>
    </row>
    <row r="23" spans="1:9" ht="40.15" customHeight="1" x14ac:dyDescent="0.25">
      <c r="A23" s="34" t="s">
        <v>41</v>
      </c>
      <c r="B23" s="35">
        <v>1000</v>
      </c>
      <c r="C23" s="35">
        <v>750</v>
      </c>
      <c r="D23" s="35">
        <f>Chi_phí_hoạt_động[[#This Row],[Ước tính]]-Chi_phí_hoạt_động[[#This Row],[Thực tế]]</f>
        <v>250</v>
      </c>
      <c r="E23" s="22"/>
    </row>
    <row r="24" spans="1:9" ht="40.15" customHeight="1" x14ac:dyDescent="0.25">
      <c r="A24" s="39" t="s">
        <v>42</v>
      </c>
      <c r="B24" s="40">
        <f>SUBTOTAL(109,Chi_phí_hoạt_động[Ước tính])</f>
        <v>36000</v>
      </c>
      <c r="C24" s="40">
        <f>SUBTOTAL(109,Chi_phí_hoạt_động[Thực tế])</f>
        <v>35530</v>
      </c>
      <c r="D24" s="40">
        <f>SUBTOTAL(109,Chi_phí_hoạt_động[Chênh lệch])</f>
        <v>470</v>
      </c>
      <c r="E24" s="23"/>
    </row>
  </sheetData>
  <sheetProtection insertColumns="0" insertRows="0" deleteColumns="0" deleteRows="0" selectLockedCells="1" autoFilter="0"/>
  <dataConsolidate/>
  <conditionalFormatting sqref="A4:D23">
    <cfRule type="cellIs" dxfId="18" priority="1" operator="lessThan">
      <formula>0</formula>
    </cfRule>
  </conditionalFormatting>
  <dataValidations count="9">
    <dataValidation type="custom" allowBlank="1" showInputMessage="1" showErrorMessage="1" errorTitle="CẢNH BÁO" error="Ô này được tự động điền và không nên bị ghi đè. Việc ghi đè ô này sẽ phá vỡ các tính toán trong trang tính này." sqref="E4:E23" xr:uid="{00000000-0002-0000-0300-000000000000}">
      <formula1>LEN(E4)=""</formula1>
    </dataValidation>
    <dataValidation allowBlank="1" showInputMessage="1" showErrorMessage="1" errorTitle="CẢNH BÁO" error="Ô này được tự động điền và không nên bị ghi đè. Việc ghi đè ô này sẽ phá vỡ các tính toán trong trang tính này." sqref="D4:D23" xr:uid="{00000000-0002-0000-0300-000001000000}"/>
    <dataValidation allowBlank="1" showInputMessage="1" showErrorMessage="1" prompt="Nhập Chi phí hoạt động vào cột này, bên dưới đầu đề này. Sử dụng bộ lọc đầu đề để tìm các mục nhập cụ thể" sqref="A3" xr:uid="{00000000-0002-0000-0300-000002000000}"/>
    <dataValidation allowBlank="1" showInputMessage="1" showErrorMessage="1" prompt="Nhập Số tiền ước tính vào cột này, bên dưới đầu đề này" sqref="B3" xr:uid="{00000000-0002-0000-0300-000003000000}"/>
    <dataValidation allowBlank="1" showInputMessage="1" showErrorMessage="1" prompt="Nhập Số tiền thực tế vào cột này, bên dưới đầu đề này" sqref="C3" xr:uid="{00000000-0002-0000-0300-000004000000}"/>
    <dataValidation allowBlank="1" showInputMessage="1" showErrorMessage="1" prompt="Khoản chênh lệch giữa Chi phí hoạt động ước tính và Chi phí hoạt động thực tế được tính toán tự động trong cột này, bên dưới đầu đề này" sqref="D3" xr:uid="{00000000-0002-0000-0300-000005000000}"/>
    <dataValidation allowBlank="1" showInputMessage="1" showErrorMessage="1" prompt="Nhập Tên công ty vào ô này" sqref="A1" xr:uid="{00000000-0002-0000-0300-000008000000}"/>
    <dataValidation allowBlank="1" showInputMessage="1" showErrorMessage="1" prompt="Tiêu đề của trang tính này nằm trong ô này. Nhập Ngày vào ô D1. Tổng ngân sách được tự động tính toán trong hàng Tổng." sqref="A2 C2" xr:uid="{884F6137-2FF6-45FB-901C-C3B6B6F34E7F}"/>
    <dataValidation allowBlank="1" showInputMessage="1" showErrorMessage="1" prompt="Nhập Ngày vào ô này" sqref="D1" xr:uid="{3CB43426-68E9-477E-8175-B949C18740F7}"/>
  </dataValidations>
  <printOptions horizontalCentered="1"/>
  <pageMargins left="0.25" right="0.25" top="0.25" bottom="0.25" header="0" footer="0"/>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E8DFEDF7-DD2B-4BDC-AEAC-141B22E8ECA0}">
            <x14:iconSet iconSet="3Flags" custom="1">
              <x14:cfvo type="percent">
                <xm:f>0</xm:f>
              </x14:cfvo>
              <x14:cfvo type="num">
                <xm:f>0</xm:f>
              </x14:cfvo>
              <x14:cfvo type="num">
                <xm:f>0</xm:f>
              </x14:cfvo>
              <x14:cfIcon iconSet="3Flags" iconId="0"/>
              <x14:cfIcon iconSet="NoIcons" iconId="0"/>
              <x14:cfIcon iconSet="NoIcons" iconId="0"/>
            </x14:iconSet>
          </x14:cfRule>
          <xm:sqref>E4:E23</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Template>TM11785012</ap:Template>
  <ap:TotalTime>0</ap:TotalTime>
  <ap:DocSecurity>0</ap:DocSecurity>
  <ap:ScaleCrop>false</ap:ScaleCrop>
  <ap:HeadingPairs>
    <vt:vector baseType="variant" size="4">
      <vt:variant>
        <vt:lpstr>Trang tính</vt:lpstr>
      </vt:variant>
      <vt:variant>
        <vt:i4>4</vt:i4>
      </vt:variant>
      <vt:variant>
        <vt:lpstr>Phạm vi Có tên</vt:lpstr>
      </vt:variant>
      <vt:variant>
        <vt:i4>9</vt:i4>
      </vt:variant>
    </vt:vector>
  </ap:HeadingPairs>
  <ap:TitlesOfParts>
    <vt:vector baseType="lpstr" size="13">
      <vt:lpstr>Tóm tắt ngân sách</vt:lpstr>
      <vt:lpstr>Thu nhập</vt:lpstr>
      <vt:lpstr>Chi phí nhân sự</vt:lpstr>
      <vt:lpstr>Chi phí hoạt động</vt:lpstr>
      <vt:lpstr>'Chi phí hoạt động'!Print_Titles</vt:lpstr>
      <vt:lpstr>'Chi phí nhân sự'!Print_Titles</vt:lpstr>
      <vt:lpstr>'Thu nhập'!Print_Titles</vt:lpstr>
      <vt:lpstr>TÊN_CÔNG_TY</vt:lpstr>
      <vt:lpstr>Tiêu_đề_2</vt:lpstr>
      <vt:lpstr>Tiêu_đề_3</vt:lpstr>
      <vt:lpstr>Tiêu_đề_4</vt:lpstr>
      <vt:lpstr>Tiêu_đề_cột_1</vt:lpstr>
      <vt:lpstr>Tiêu_đề_NGÂN_SÁCH</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2021-12-06T21:22:32Z</dcterms:created>
  <dcterms:modified xsi:type="dcterms:W3CDTF">2022-01-04T06:11:03Z</dcterms:modified>
</cp:coreProperties>
</file>