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calcChain.xml" ContentType="application/vnd.openxmlformats-officedocument.spreadsheetml.calcChain+xml"/>
  <Override PartName="/xl/worksheets/sheet31.xml" ContentType="application/vnd.openxmlformats-officedocument.spreadsheetml.worksheet+xml"/>
  <Override PartName="/xl/tables/table31.xml" ContentType="application/vnd.openxmlformats-officedocument.spreadsheetml.table+xml"/>
  <Override PartName="/xl/sharedStrings.xml" ContentType="application/vnd.openxmlformats-officedocument.spreadsheetml.sharedStrings+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styles.xml" ContentType="application/vnd.openxmlformats-officedocument.spreadsheetml.styles+xml"/>
  <Override PartName="/xl/theme/theme11.xml" ContentType="application/vnd.openxmlformats-officedocument.theme+xml"/>
  <Override PartName="/xl/worksheets/sheet44.xml" ContentType="application/vnd.openxmlformats-officedocument.spreadsheetml.worksheet+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11"/>
  <workbookPr filterPrivacy="1" codeName="ThisWorkbook"/>
  <xr:revisionPtr revIDLastSave="0" documentId="13_ncr:1_{6E886E78-A093-4F15-B2FB-5D0D5C95B8C6}" xr6:coauthVersionLast="36" xr6:coauthVersionMax="36" xr10:uidLastSave="{00000000-0000-0000-0000-000000000000}"/>
  <bookViews>
    <workbookView xWindow="930" yWindow="0" windowWidth="20490" windowHeight="6930" xr2:uid="{00000000-000D-0000-FFFF-FFFF00000000}"/>
  </bookViews>
  <sheets>
    <sheet name="Dòng tiền" sheetId="1" r:id="rId1"/>
    <sheet name="Thu nhập Hàng tháng" sheetId="3" r:id="rId2"/>
    <sheet name="Chi phí Hàng tháng" sheetId="4" r:id="rId3"/>
    <sheet name="DỮ LIỆU BIỂU ĐỒ" sheetId="2" state="hidden" r:id="rId4"/>
  </sheets>
  <definedNames>
    <definedName name="Month">'Dòng tiền'!$B$3</definedName>
    <definedName name="Năm">'Dòng tiền'!$B$4</definedName>
    <definedName name="_xlnm.Print_Titles" localSheetId="2">'Chi phí Hàng tháng'!$5:$5</definedName>
    <definedName name="_xlnm.Print_Titles" localSheetId="0">'Dòng tiền'!$6:$6</definedName>
    <definedName name="_xlnm.Print_Titles" localSheetId="1">'Thu nhập Hàng tháng'!$5:$5</definedName>
    <definedName name="Tên">'Dòng tiền'!$B$1</definedName>
    <definedName name="Tiêu_đề_ngân_sách">'Dòng tiền'!$B$2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4" i="3"/>
  <c r="B4" i="4"/>
  <c r="B3" i="1"/>
  <c r="B3" i="4"/>
  <c r="B3" i="3"/>
  <c r="B2" i="3"/>
  <c r="B2" i="4"/>
  <c r="E8" i="3"/>
  <c r="E7" i="3"/>
  <c r="E6" i="3"/>
  <c r="C9" i="3"/>
  <c r="D9" i="3"/>
  <c r="B1" i="4"/>
  <c r="B1" i="3"/>
  <c r="D26" i="4"/>
  <c r="D6" i="2"/>
  <c r="C26" i="4"/>
  <c r="C6" i="2"/>
  <c r="E25" i="4"/>
  <c r="E24" i="4"/>
  <c r="E23" i="4"/>
  <c r="E22" i="4"/>
  <c r="E21" i="4"/>
  <c r="E20" i="4"/>
  <c r="E19" i="4"/>
  <c r="E18" i="4"/>
  <c r="E17" i="4"/>
  <c r="E16" i="4"/>
  <c r="E15" i="4"/>
  <c r="E14" i="4"/>
  <c r="E13" i="4"/>
  <c r="E12" i="4"/>
  <c r="E11" i="4"/>
  <c r="E10" i="4"/>
  <c r="E9" i="4"/>
  <c r="E8" i="4"/>
  <c r="E7" i="4"/>
  <c r="E6" i="4"/>
  <c r="D5" i="2"/>
  <c r="C7" i="1"/>
  <c r="E9" i="3"/>
  <c r="E7" i="1"/>
  <c r="D8" i="1"/>
  <c r="C5" i="2"/>
  <c r="E26" i="4"/>
  <c r="E8" i="1"/>
  <c r="D7" i="1"/>
  <c r="C8" i="1"/>
  <c r="C9" i="1"/>
  <c r="C4" i="2"/>
  <c r="D9" i="1"/>
  <c r="D4" i="2"/>
  <c r="E9" i="1"/>
</calcChain>
</file>

<file path=xl/sharedStrings.xml><?xml version="1.0" encoding="utf-8"?>
<sst xmlns="http://schemas.openxmlformats.org/spreadsheetml/2006/main" count="49" uniqueCount="38">
  <si>
    <t>Tên</t>
  </si>
  <si>
    <t>Ngân sách Gia đình</t>
  </si>
  <si>
    <t>Lưu ý: Bảng dòng tiền được tự động tính theo mục nhập từ các trang tính Thu nhập Hàng tháng và Chi phí Hàng tháng</t>
  </si>
  <si>
    <t>Dòng Tiền</t>
  </si>
  <si>
    <t>Tổng Thu nhập</t>
  </si>
  <si>
    <t>Tổng Chi phí</t>
  </si>
  <si>
    <t>Tổng Tiền mặt</t>
  </si>
  <si>
    <t>Theo kế hoạch</t>
  </si>
  <si>
    <t>Thực tại</t>
  </si>
  <si>
    <t>Phương sai</t>
  </si>
  <si>
    <t>Thu nhập Hàng tháng</t>
  </si>
  <si>
    <t>Thu nhập 1</t>
  </si>
  <si>
    <t>Thu nhập 2</t>
  </si>
  <si>
    <t>Thu nhập Khác</t>
  </si>
  <si>
    <t>Chi phí Hàng tháng</t>
  </si>
  <si>
    <t>Nhà ở</t>
  </si>
  <si>
    <t>Tạp phẩm</t>
  </si>
  <si>
    <t>Điện thoại</t>
  </si>
  <si>
    <t>Điện / Khí đốt</t>
  </si>
  <si>
    <t>Nước / Nước thải / Rác</t>
  </si>
  <si>
    <t>Truyền hình Cáp</t>
  </si>
  <si>
    <t>Internet</t>
  </si>
  <si>
    <t>Bảo trì / Sửa chữa</t>
  </si>
  <si>
    <t>Chăm sóc trẻ em</t>
  </si>
  <si>
    <t>Học phí</t>
  </si>
  <si>
    <t>Vật nuôi</t>
  </si>
  <si>
    <t>Phương tiệ̣n đi lại</t>
  </si>
  <si>
    <t>Chăm sóc Cá nhân</t>
  </si>
  <si>
    <t>Bảo hiểm</t>
  </si>
  <si>
    <t>Thẻ Tín dụng</t>
  </si>
  <si>
    <t>Khoản vay</t>
  </si>
  <si>
    <t>Thuế</t>
  </si>
  <si>
    <t>Quà tặng / Từ thiện</t>
  </si>
  <si>
    <t>Tiết kiệm</t>
  </si>
  <si>
    <t>Khác</t>
  </si>
  <si>
    <t>Tổng</t>
  </si>
  <si>
    <t>DỮ LIỆU BIỂU ĐỒ</t>
  </si>
  <si>
    <t>Thực tế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</si>
</sst>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24" x14ac:knownFonts="1">
    <font>
      <b/>
      <sz val="13"/>
      <color theme="2" tint="-0.749961851863155"/>
      <name val="Calibri"/>
      <family val="2"/>
      <scheme val="minor"/>
    </font>
    <font>
      <sz val="11"/>
      <color theme="1"/>
      <name val="Calibri"/>
      <family val="2"/>
      <scheme val="minor"/>
    </font>
    <font>
      <b/>
      <sz val="13"/>
      <name val="Calibri"/>
      <family val="2"/>
      <scheme val="minor"/>
    </font>
    <font>
      <b/>
      <sz val="25"/>
      <color theme="5" tint="-0.499984740745262"/>
      <name val="Calibri"/>
      <family val="2"/>
      <scheme val="major"/>
    </font>
    <font>
      <b/>
      <sz val="25"/>
      <color theme="4" tint="-0.24994659260841701"/>
      <name val="Calibri"/>
      <family val="2"/>
      <scheme val="major"/>
    </font>
    <font>
      <b/>
      <sz val="31"/>
      <color theme="4" tint="-0.24994659260841701"/>
      <name val="Calibri"/>
      <family val="2"/>
      <scheme val="major"/>
    </font>
    <font>
      <i/>
      <sz val="11"/>
      <color theme="1" tint="0.34998626667073579"/>
      <name val="Calibri"/>
      <family val="2"/>
      <scheme val="minor"/>
    </font>
    <font>
      <b/>
      <sz val="20"/>
      <color theme="5" tint="-0.499984740745262"/>
      <name val="Calibri"/>
      <family val="2"/>
      <scheme val="major"/>
    </font>
    <font>
      <b/>
      <sz val="20"/>
      <color theme="1" tint="0.499984740745262"/>
      <name val="Calibri"/>
      <family val="2"/>
      <scheme val="major"/>
    </font>
    <font>
      <b/>
      <sz val="13"/>
      <color theme="2" tint="-0.749961851863155"/>
      <name val="Calibri"/>
      <family val="2"/>
      <scheme val="minor"/>
    </font>
    <font>
      <i/>
      <sz val="11"/>
      <color theme="0"/>
      <name val="Calibri"/>
      <family val="2"/>
      <scheme val="minor"/>
    </font>
    <font>
      <b/>
      <sz val="13"/>
      <color theme="2" tint="-0.749961851863155"/>
      <name val="Calibri"/>
      <scheme val="minor"/>
    </font>
    <font>
      <b/>
      <sz val="25"/>
      <color theme="6" tint="-0.499984740745262"/>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medium">
        <color theme="2"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5" fillId="0" borderId="0" applyNumberFormat="0" applyFill="0" applyBorder="0" applyAlignment="0" applyProtection="0"/>
    <xf numFmtId="0" fontId="4" fillId="0" borderId="0" applyNumberFormat="0" applyFill="0" applyBorder="0" applyProtection="0"/>
    <xf numFmtId="0" fontId="3" fillId="0" borderId="0" applyNumberFormat="0" applyFill="0" applyBorder="0" applyProtection="0"/>
    <xf numFmtId="0" fontId="12" fillId="0" borderId="0" applyNumberFormat="0" applyFill="0" applyBorder="0" applyProtection="0"/>
    <xf numFmtId="0" fontId="7" fillId="0" borderId="0" applyNumberFormat="0" applyFill="0" applyBorder="0" applyAlignment="0" applyProtection="0"/>
    <xf numFmtId="0" fontId="6" fillId="0" borderId="0" applyNumberFormat="0" applyFill="0" applyBorder="0" applyProtection="0"/>
    <xf numFmtId="0" fontId="8" fillId="0" borderId="1">
      <alignment horizontal="left" vertical="center"/>
    </xf>
    <xf numFmtId="0" fontId="9" fillId="0" borderId="0"/>
    <xf numFmtId="3" fontId="9" fillId="0" borderId="0">
      <alignment horizontal="right"/>
    </xf>
    <xf numFmtId="3" fontId="9" fillId="0" borderId="0">
      <alignment horizontal="right"/>
    </xf>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2" applyNumberFormat="0" applyAlignment="0" applyProtection="0"/>
    <xf numFmtId="0" fontId="17" fillId="6" borderId="3" applyNumberFormat="0" applyAlignment="0" applyProtection="0"/>
    <xf numFmtId="0" fontId="18" fillId="6" borderId="2" applyNumberFormat="0" applyAlignment="0" applyProtection="0"/>
    <xf numFmtId="0" fontId="19" fillId="0" borderId="4" applyNumberFormat="0" applyFill="0" applyAlignment="0" applyProtection="0"/>
    <xf numFmtId="0" fontId="20" fillId="7" borderId="5" applyNumberFormat="0" applyAlignment="0" applyProtection="0"/>
    <xf numFmtId="0" fontId="21" fillId="0" borderId="0" applyNumberFormat="0" applyFill="0" applyBorder="0" applyAlignment="0" applyProtection="0"/>
    <xf numFmtId="0" fontId="9" fillId="8" borderId="6" applyNumberFormat="0" applyFont="0" applyAlignment="0" applyProtection="0"/>
    <xf numFmtId="0" fontId="22" fillId="0" borderId="7"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6">
    <xf numFmtId="0" fontId="0" fillId="0" borderId="0" xfId="0"/>
    <xf numFmtId="0" fontId="5" fillId="0" borderId="0" xfId="1" applyAlignment="1">
      <alignment vertical="center"/>
    </xf>
    <xf numFmtId="3" fontId="0" fillId="0" borderId="0" xfId="0" applyNumberFormat="1"/>
    <xf numFmtId="0" fontId="2" fillId="0" borderId="0" xfId="0" applyFont="1"/>
    <xf numFmtId="0" fontId="5" fillId="0" borderId="0" xfId="1" applyAlignment="1">
      <alignment horizontal="left" vertical="center"/>
    </xf>
    <xf numFmtId="0" fontId="7" fillId="0" borderId="0" xfId="5" applyAlignment="1">
      <alignment vertical="center"/>
    </xf>
    <xf numFmtId="0" fontId="6" fillId="0" borderId="0" xfId="6"/>
    <xf numFmtId="0" fontId="8" fillId="0" borderId="1" xfId="7">
      <alignment horizontal="left" vertical="center"/>
    </xf>
    <xf numFmtId="3" fontId="0" fillId="0" borderId="0" xfId="0" applyNumberFormat="1" applyFont="1" applyBorder="1"/>
    <xf numFmtId="0" fontId="0" fillId="0" borderId="0" xfId="0" applyFont="1" applyBorder="1"/>
    <xf numFmtId="0" fontId="12" fillId="0" borderId="0" xfId="4"/>
    <xf numFmtId="0" fontId="4" fillId="0" borderId="0" xfId="2"/>
    <xf numFmtId="0" fontId="7" fillId="0" borderId="0" xfId="5"/>
    <xf numFmtId="0" fontId="3" fillId="0" borderId="0" xfId="3"/>
    <xf numFmtId="0" fontId="9" fillId="0" borderId="0" xfId="8"/>
    <xf numFmtId="3" fontId="9" fillId="0" borderId="0" xfId="9">
      <alignment horizontal="right"/>
    </xf>
    <xf numFmtId="3" fontId="9" fillId="0" borderId="0" xfId="10">
      <alignment horizontal="right"/>
    </xf>
    <xf numFmtId="0" fontId="0" fillId="0" borderId="0" xfId="8" applyFont="1" applyBorder="1"/>
    <xf numFmtId="3" fontId="0" fillId="0" borderId="0" xfId="9" applyFont="1" applyBorder="1">
      <alignment horizontal="right"/>
    </xf>
    <xf numFmtId="3" fontId="0" fillId="0" borderId="0" xfId="10" applyFont="1" applyBorder="1">
      <alignment horizontal="right"/>
    </xf>
    <xf numFmtId="0" fontId="4" fillId="0" borderId="0" xfId="2" applyBorder="1"/>
    <xf numFmtId="0" fontId="0" fillId="0" borderId="0" xfId="8" applyFont="1"/>
    <xf numFmtId="0" fontId="10" fillId="0" borderId="0" xfId="6" applyFont="1" applyAlignment="1">
      <alignment horizontal="left"/>
    </xf>
    <xf numFmtId="0" fontId="11" fillId="0" borderId="0" xfId="0" applyFont="1" applyBorder="1"/>
    <xf numFmtId="3" fontId="11" fillId="0" borderId="0" xfId="0" applyNumberFormat="1" applyFont="1" applyBorder="1"/>
    <xf numFmtId="0" fontId="0" fillId="0" borderId="0" xfId="0" applyNumberFormat="1"/>
  </cellXfs>
  <cellStyles count="51">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Amounts" xfId="9" xr:uid="{00000000-0005-0000-0000-000000000000}"/>
    <cellStyle name="Bình thường" xfId="0" builtinId="0" customBuiltin="1"/>
    <cellStyle name="Dấu phẩy" xfId="11" builtinId="3" customBuiltin="1"/>
    <cellStyle name="Dấu phẩy [0]" xfId="12" builtinId="6" customBuiltin="1"/>
    <cellStyle name="Đầu đề 1" xfId="2" builtinId="16" customBuiltin="1"/>
    <cellStyle name="Đầu đề 2" xfId="3" builtinId="17" customBuiltin="1"/>
    <cellStyle name="Đầu đề 3" xfId="4" builtinId="18" customBuiltin="1"/>
    <cellStyle name="Đầu đề 4" xfId="5" builtinId="19" customBuiltin="1"/>
    <cellStyle name="Đầu ra" xfId="20" builtinId="21" customBuiltin="1"/>
    <cellStyle name="Đầu vào" xfId="19" builtinId="20" customBuiltin="1"/>
    <cellStyle name="Ghi chú" xfId="25" builtinId="10" customBuiltin="1"/>
    <cellStyle name="Kiểm tra Ô" xfId="23" builtinId="23" customBuiltin="1"/>
    <cellStyle name="Ô được Nối kết" xfId="22" builtinId="24" customBuiltin="1"/>
    <cellStyle name="Phần trăm" xfId="15" builtinId="5" customBuiltin="1"/>
    <cellStyle name="Table Details" xfId="8" xr:uid="{00000000-0005-0000-0000-000007000000}"/>
    <cellStyle name="Tiền tệ" xfId="13" builtinId="4" customBuiltin="1"/>
    <cellStyle name="Tiền tệ [0]" xfId="14" builtinId="7" customBuiltin="1"/>
    <cellStyle name="Tiêu đề" xfId="1" builtinId="15" customBuiltin="1"/>
    <cellStyle name="Tính toán" xfId="21" builtinId="22" customBuiltin="1"/>
    <cellStyle name="Tổng" xfId="26" builtinId="25" customBuiltin="1"/>
    <cellStyle name="Tốt" xfId="16" builtinId="26" customBuiltin="1"/>
    <cellStyle name="Trung lập" xfId="18" builtinId="28" customBuiltin="1"/>
    <cellStyle name="Variance" xfId="10" xr:uid="{00000000-0005-0000-0000-000009000000}"/>
    <cellStyle name="Văn bản Cảnh báo" xfId="24" builtinId="11" customBuiltin="1"/>
    <cellStyle name="Văn bản Giải thích" xfId="6" builtinId="53" customBuiltin="1"/>
    <cellStyle name="Xấu" xfId="17" builtinId="27" customBuiltin="1"/>
    <cellStyle name="Year" xfId="7" xr:uid="{00000000-0005-0000-0000-00000A000000}"/>
  </cellStyles>
  <dxfs count="21">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color theme="2" tint="-0.749961851863155"/>
      </font>
      <border>
        <top style="thin">
          <color theme="2" tint="-0.499984740745262"/>
        </top>
      </border>
    </dxf>
    <dxf>
      <font>
        <b/>
        <i val="0"/>
        <color theme="5"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6"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4" tint="-0.24994659260841701"/>
      </font>
      <border>
        <bottom style="medium">
          <color theme="2" tint="-0.24994659260841701"/>
        </bottom>
      </border>
    </dxf>
    <dxf>
      <font>
        <b/>
        <i val="0"/>
        <color theme="1" tint="0.34998626667073579"/>
      </font>
      <border>
        <top/>
        <bottom/>
      </border>
    </dxf>
  </dxfs>
  <tableStyles count="3" defaultTableStyle="Family budget cash flow" defaultPivotStyle="PivotStyleLight16">
    <tableStyle name="Family budget cash flow" pivot="0" count="3" xr9:uid="{00000000-0011-0000-FFFF-FFFF00000000}">
      <tableStyleElement type="wholeTable" dxfId="20"/>
      <tableStyleElement type="headerRow" dxfId="19"/>
      <tableStyleElement type="totalRow" dxfId="18"/>
    </tableStyle>
    <tableStyle name="Family budget monthly expense" pivot="0" count="3" xr9:uid="{00000000-0011-0000-FFFF-FFFF01000000}">
      <tableStyleElement type="wholeTable" dxfId="17"/>
      <tableStyleElement type="headerRow" dxfId="16"/>
      <tableStyleElement type="totalRow" dxfId="15"/>
    </tableStyle>
    <tableStyle name="Family budget monthly income" pivot="0" count="3" xr9:uid="{00000000-0011-0000-FFFF-FFFF02000000}">
      <tableStyleElement type="wholeTable" dxfId="14"/>
      <tableStyleElement type="headerRow" dxfId="13"/>
      <tableStyleElement type="totalRow"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theme" Target="/xl/theme/theme11.xml" Id="rId5" /><Relationship Type="http://schemas.openxmlformats.org/officeDocument/2006/relationships/worksheet" Target="/xl/worksheets/sheet44.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8765741589453"/>
          <c:y val="0.13710580090580649"/>
          <c:w val="0.68894258484169146"/>
          <c:h val="0.74505498246072721"/>
        </c:manualLayout>
      </c:layout>
      <c:barChart>
        <c:barDir val="col"/>
        <c:grouping val="clustered"/>
        <c:varyColors val="0"/>
        <c:ser>
          <c:idx val="0"/>
          <c:order val="0"/>
          <c:tx>
            <c:strRef>
              <c:f>'DỮ LIỆU BIỂU ĐỒ'!$C$3</c:f>
              <c:strCache>
                <c:ptCount val="1"/>
                <c:pt idx="0">
                  <c:v>Theo kế hoạch</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DD8-4A29-AA76-4E89536BAE58}"/>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CDD8-4A29-AA76-4E89536BAE58}"/>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5-CDD8-4A29-AA76-4E89536BAE58}"/>
              </c:ext>
            </c:extLst>
          </c:dPt>
          <c:cat>
            <c:strRef>
              <c:f>'DỮ LIỆU BIỂU ĐỒ'!$B$4:$B$6</c:f>
              <c:strCache>
                <c:ptCount val="3"/>
                <c:pt idx="0">
                  <c:v>Dòng Tiền</c:v>
                </c:pt>
                <c:pt idx="1">
                  <c:v>Thu nhập Hàng tháng</c:v>
                </c:pt>
                <c:pt idx="2">
                  <c:v>Chi phí Hàng tháng</c:v>
                </c:pt>
              </c:strCache>
            </c:strRef>
          </c:cat>
          <c:val>
            <c:numRef>
              <c:f>'DỮ LIỆU BIỂU ĐỒ'!$C$4:$C$6</c:f>
              <c:numCache>
                <c:formatCode>General</c:formatCode>
                <c:ptCount val="3"/>
                <c:pt idx="0">
                  <c:v>2097</c:v>
                </c:pt>
                <c:pt idx="1">
                  <c:v>5700</c:v>
                </c:pt>
                <c:pt idx="2">
                  <c:v>3603</c:v>
                </c:pt>
              </c:numCache>
            </c:numRef>
          </c:val>
          <c:extLst>
            <c:ext xmlns:c16="http://schemas.microsoft.com/office/drawing/2014/chart" uri="{C3380CC4-5D6E-409C-BE32-E72D297353CC}">
              <c16:uniqueId val="{00000006-CDD8-4A29-AA76-4E89536BAE58}"/>
            </c:ext>
          </c:extLst>
        </c:ser>
        <c:ser>
          <c:idx val="1"/>
          <c:order val="1"/>
          <c:tx>
            <c:strRef>
              <c:f>'DỮ LIỆU BIỂU ĐỒ'!$D$3</c:f>
              <c:strCache>
                <c:ptCount val="1"/>
                <c:pt idx="0">
                  <c:v>Thực tế</c:v>
                </c:pt>
              </c:strCache>
            </c:strRef>
          </c:tx>
          <c:spPr>
            <a:solidFill>
              <a:schemeClr val="accent2">
                <a:lumMod val="5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008-CDD8-4A29-AA76-4E89536BAE58}"/>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A-CDD8-4A29-AA76-4E89536BAE58}"/>
              </c:ext>
            </c:extLst>
          </c:dPt>
          <c:dPt>
            <c:idx val="2"/>
            <c:invertIfNegative val="0"/>
            <c:bubble3D val="0"/>
            <c:spPr>
              <a:solidFill>
                <a:schemeClr val="accent2">
                  <a:lumMod val="50000"/>
                </a:schemeClr>
              </a:solidFill>
              <a:ln>
                <a:noFill/>
              </a:ln>
              <a:effectLst/>
            </c:spPr>
            <c:extLst>
              <c:ext xmlns:c16="http://schemas.microsoft.com/office/drawing/2014/chart" uri="{C3380CC4-5D6E-409C-BE32-E72D297353CC}">
                <c16:uniqueId val="{0000000C-CDD8-4A29-AA76-4E89536BAE58}"/>
              </c:ext>
            </c:extLst>
          </c:dPt>
          <c:cat>
            <c:strRef>
              <c:f>'DỮ LIỆU BIỂU ĐỒ'!$B$4:$B$6</c:f>
              <c:strCache>
                <c:ptCount val="3"/>
                <c:pt idx="0">
                  <c:v>Dòng Tiền</c:v>
                </c:pt>
                <c:pt idx="1">
                  <c:v>Thu nhập Hàng tháng</c:v>
                </c:pt>
                <c:pt idx="2">
                  <c:v>Chi phí Hàng tháng</c:v>
                </c:pt>
              </c:strCache>
            </c:strRef>
          </c:cat>
          <c:val>
            <c:numRef>
              <c:f>'DỮ LIỆU BIỂU ĐỒ'!$D$4:$D$6</c:f>
              <c:numCache>
                <c:formatCode>General</c:formatCode>
                <c:ptCount val="3"/>
                <c:pt idx="0">
                  <c:v>1845</c:v>
                </c:pt>
                <c:pt idx="1">
                  <c:v>5500</c:v>
                </c:pt>
                <c:pt idx="2">
                  <c:v>3655</c:v>
                </c:pt>
              </c:numCache>
            </c:numRef>
          </c:val>
          <c:extLst>
            <c:ext xmlns:c16="http://schemas.microsoft.com/office/drawing/2014/chart" uri="{C3380CC4-5D6E-409C-BE32-E72D297353CC}">
              <c16:uniqueId val="{0000000D-CDD8-4A29-AA76-4E89536BAE58}"/>
            </c:ext>
          </c:extLst>
        </c:ser>
        <c:dLbls>
          <c:showLegendKey val="0"/>
          <c:showVal val="0"/>
          <c:showCatName val="0"/>
          <c:showSerName val="0"/>
          <c:showPercent val="0"/>
          <c:showBubbleSize val="0"/>
        </c:dLbls>
        <c:gapWidth val="114"/>
        <c:overlap val="-11"/>
        <c:axId val="420927144"/>
        <c:axId val="420929496"/>
      </c:barChart>
      <c:catAx>
        <c:axId val="42092714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n-lt"/>
                <a:ea typeface="+mn-ea"/>
                <a:cs typeface="+mn-cs"/>
              </a:defRPr>
            </a:pPr>
            <a:endParaRPr lang="vi-VN"/>
          </a:p>
        </c:txPr>
        <c:crossAx val="420929496"/>
        <c:crosses val="autoZero"/>
        <c:auto val="1"/>
        <c:lblAlgn val="ctr"/>
        <c:lblOffset val="100"/>
        <c:noMultiLvlLbl val="0"/>
      </c:catAx>
      <c:valAx>
        <c:axId val="420929496"/>
        <c:scaling>
          <c:orientation val="minMax"/>
        </c:scaling>
        <c:delete val="0"/>
        <c:axPos val="l"/>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j-lt"/>
                <a:ea typeface="+mn-ea"/>
                <a:cs typeface="+mn-cs"/>
              </a:defRPr>
            </a:pPr>
            <a:endParaRPr lang="vi-VN"/>
          </a:p>
        </c:txPr>
        <c:crossAx val="420927144"/>
        <c:crosses val="autoZero"/>
        <c:crossBetween val="between"/>
      </c:valAx>
      <c:spPr>
        <a:noFill/>
        <a:ln>
          <a:noFill/>
        </a:ln>
        <a:effectLst/>
      </c:spPr>
    </c:plotArea>
    <c:legend>
      <c:legendPos val="tr"/>
      <c:layout>
        <c:manualLayout>
          <c:xMode val="edge"/>
          <c:yMode val="edge"/>
          <c:x val="3.6966424077775693E-2"/>
          <c:y val="0.68999918686350659"/>
          <c:w val="0.15075508958904207"/>
          <c:h val="0.178711357329003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bg2">
                  <a:lumMod val="25000"/>
                </a:schemeClr>
              </a:solidFill>
              <a:latin typeface="Calibri"/>
              <a:ea typeface="Calibri"/>
              <a:cs typeface="Calibri"/>
            </a:defRPr>
          </a:pPr>
          <a:endParaRPr lang="vi-VN"/>
        </a:p>
      </c:txPr>
    </c:legend>
    <c:plotVisOnly val="1"/>
    <c:dispBlanksAs val="gap"/>
    <c:showDLblsOverMax val="0"/>
  </c:chart>
  <c:spPr>
    <a:solidFill>
      <a:schemeClr val="bg1"/>
    </a:solidFill>
    <a:ln w="9525" cap="flat" cmpd="sng" algn="ctr">
      <a:noFill/>
      <a:round/>
    </a:ln>
    <a:effectLst/>
  </c:spPr>
  <c:txPr>
    <a:bodyPr/>
    <a:lstStyle/>
    <a:p>
      <a:pPr>
        <a:defRPr/>
      </a:pPr>
      <a:endParaRPr lang="vi-V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1</xdr:col>
      <xdr:colOff>895350</xdr:colOff>
      <xdr:row>3</xdr:row>
      <xdr:rowOff>190500</xdr:rowOff>
    </xdr:from>
    <xdr:to>
      <xdr:col>5</xdr:col>
      <xdr:colOff>0</xdr:colOff>
      <xdr:row>4</xdr:row>
      <xdr:rowOff>2599592</xdr:rowOff>
    </xdr:to>
    <xdr:graphicFrame macro="">
      <xdr:nvGraphicFramePr>
        <xdr:cNvPr id="3" name="Biểu đồ ngân sách" descr="A chart showing the comparison of Actual and Projected Cash Flow, Monthly Income and Monthly Expens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òng_tiền" displayName="Dòng_tiền" ref="B6:E9" totalsRowCount="1">
  <autoFilter ref="B6:E8" xr:uid="{00000000-0009-0000-0100-000001000000}"/>
  <tableColumns count="4">
    <tableColumn id="1" xr3:uid="{00000000-0010-0000-0000-000001000000}" name="Dòng Tiền" totalsRowLabel="Tổng Tiền mặt" totalsRowDxfId="11"/>
    <tableColumn id="3" xr3:uid="{00000000-0010-0000-0000-000003000000}" name="Theo kế hoạch" totalsRowFunction="custom" totalsRowDxfId="10">
      <totalsRowFormula>C7-C8</totalsRowFormula>
    </tableColumn>
    <tableColumn id="4" xr3:uid="{00000000-0010-0000-0000-000004000000}" name="Thực tại" totalsRowFunction="custom" totalsRowDxfId="9">
      <totalsRowFormula>D7-D8</totalsRowFormula>
    </tableColumn>
    <tableColumn id="5" xr3:uid="{00000000-0010-0000-0000-000005000000}" name="Phương sai" totalsRowFunction="sum" totalsRowDxfId="8">
      <calculatedColumnFormula>Thu_nhập[[#Totals],[Phương sai]]</calculatedColumnFormula>
    </tableColumn>
  </tableColumns>
  <tableStyleInfo name="Family budget cash flow" showFirstColumn="0" showLastColumn="0" showRowStripes="0" showColumnStripes="0"/>
  <extLst>
    <ext xmlns:x14="http://schemas.microsoft.com/office/spreadsheetml/2009/9/main" uri="{504A1905-F514-4f6f-8877-14C23A59335A}">
      <x14:table altTextSummary="Projected, Actual, and Variance cash flow are automatically updated in this table"/>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hu_nhập" displayName="Thu_nhập" ref="B5:E9" totalsRowCount="1">
  <autoFilter ref="B5:E8" xr:uid="{00000000-0009-0000-0100-000005000000}"/>
  <tableColumns count="4">
    <tableColumn id="1" xr3:uid="{00000000-0010-0000-0100-000001000000}" name="Thu nhập Hàng tháng" totalsRowLabel="Tổng Thu nhập" totalsRowDxfId="7" dataCellStyle="Table Details"/>
    <tableColumn id="3" xr3:uid="{00000000-0010-0000-0100-000003000000}" name="Theo kế hoạch" totalsRowFunction="sum" totalsRowDxfId="6" dataCellStyle="Amounts"/>
    <tableColumn id="4" xr3:uid="{00000000-0010-0000-0100-000004000000}" name="Thực tại" totalsRowFunction="sum" totalsRowDxfId="5" dataCellStyle="Amounts"/>
    <tableColumn id="5" xr3:uid="{00000000-0010-0000-0100-000005000000}" name="Phương sai" totalsRowFunction="sum" totalsRowDxfId="4" dataCellStyle="Variance">
      <calculatedColumnFormula>Thu_nhập[[#This Row],[Thực tại]]-Thu_nhập[[#This Row],[Theo kế hoạch]]</calculatedColumnFormula>
    </tableColumn>
  </tableColumns>
  <tableStyleInfo name="Family budget monthly income" showFirstColumn="0" showLastColumn="0" showRowStripes="1" showColumnStripes="0"/>
  <extLst>
    <ext xmlns:x14="http://schemas.microsoft.com/office/spreadsheetml/2009/9/main" uri="{504A1905-F514-4f6f-8877-14C23A59335A}">
      <x14:table altTextSummary="Enter Monthly Income items for Projected and Actual income in this table. Variance is automatically calculated"/>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Chi_phí" displayName="Chi_phí" ref="B5:E26" totalsRowCount="1">
  <autoFilter ref="B5:E25" xr:uid="{00000000-0009-0000-0100-000009000000}"/>
  <tableColumns count="4">
    <tableColumn id="1" xr3:uid="{00000000-0010-0000-0200-000001000000}" name="Chi phí Hàng tháng" totalsRowLabel="Tổng" totalsRowDxfId="3" dataCellStyle="Table Details"/>
    <tableColumn id="3" xr3:uid="{00000000-0010-0000-0200-000003000000}" name="Theo kế hoạch" totalsRowFunction="sum" totalsRowDxfId="2" dataCellStyle="Amounts"/>
    <tableColumn id="4" xr3:uid="{00000000-0010-0000-0200-000004000000}" name="Thực tại" totalsRowFunction="sum" totalsRowDxfId="1" dataCellStyle="Amounts"/>
    <tableColumn id="5" xr3:uid="{00000000-0010-0000-0200-000005000000}" name="Phương sai" totalsRowFunction="sum" totalsRowDxfId="0" dataCellStyle="Variance">
      <calculatedColumnFormula>Chi_phí[[#This Row],[Theo kế hoạch]]-Chi_phí[[#This Row],[Thực tại]]</calculatedColumnFormula>
    </tableColumn>
  </tableColumns>
  <tableStyleInfo name="Family budget monthly expense" showFirstColumn="0" showLastColumn="0" showRowStripes="1" showColumnStripes="0"/>
  <extLst>
    <ext xmlns:x14="http://schemas.microsoft.com/office/spreadsheetml/2009/9/main" uri="{504A1905-F514-4f6f-8877-14C23A59335A}">
      <x14:table altTextSummary="Enter Monthly Expense items for Projected and Actual expenses in this table. Variance is automatically calculated"/>
    </ext>
  </extLst>
</table>
</file>

<file path=xl/theme/theme11.xml><?xml version="1.0" encoding="utf-8"?>
<a:theme xmlns:a="http://schemas.openxmlformats.org/drawingml/2006/main" name="Office Theme">
  <a:themeElements>
    <a:clrScheme name="Family budget">
      <a:dk1>
        <a:sysClr val="windowText" lastClr="000000"/>
      </a:dk1>
      <a:lt1>
        <a:sysClr val="window" lastClr="FFFFFF"/>
      </a:lt1>
      <a:dk2>
        <a:srgbClr val="032027"/>
      </a:dk2>
      <a:lt2>
        <a:srgbClr val="F1F0EE"/>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0EAACF"/>
      </a:folHlink>
    </a:clrScheme>
    <a:fontScheme name="Family budg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11.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E9"/>
  <sheetViews>
    <sheetView showGridLines="0" tabSelected="1" zoomScaleNormal="100" workbookViewId="0"/>
  </sheetViews>
  <sheetFormatPr defaultRowHeight="17.25" customHeight="1"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
        <v>0</v>
      </c>
      <c r="C1" s="2"/>
    </row>
    <row r="2" spans="2:5" ht="46.5" customHeight="1" x14ac:dyDescent="0.3">
      <c r="B2" s="4" t="s">
        <v>1</v>
      </c>
      <c r="C2" s="2"/>
    </row>
    <row r="3" spans="2:5" ht="27" thickBot="1" x14ac:dyDescent="0.45">
      <c r="B3" s="12" t="str">
        <f ca="1">TEXT(TODAY(),"mmmm")</f>
        <v>Tháng Tám</v>
      </c>
      <c r="C3" s="2"/>
    </row>
    <row r="4" spans="2:5" ht="26.25" x14ac:dyDescent="0.3">
      <c r="B4" s="7">
        <f ca="1">YEAR(TODAY())</f>
        <v>2018</v>
      </c>
      <c r="C4" s="2"/>
    </row>
    <row r="5" spans="2:5" ht="219.75" customHeight="1" x14ac:dyDescent="0.3">
      <c r="B5" s="6" t="s">
        <v>2</v>
      </c>
      <c r="C5" s="22"/>
      <c r="D5" s="22"/>
      <c r="E5" s="22"/>
    </row>
    <row r="6" spans="2:5" ht="45" customHeight="1" x14ac:dyDescent="0.5">
      <c r="B6" s="20" t="s">
        <v>3</v>
      </c>
      <c r="C6" s="9" t="s">
        <v>7</v>
      </c>
      <c r="D6" s="9" t="s">
        <v>8</v>
      </c>
      <c r="E6" s="9" t="s">
        <v>9</v>
      </c>
    </row>
    <row r="7" spans="2:5" ht="17.25" customHeight="1" x14ac:dyDescent="0.3">
      <c r="B7" s="17" t="s">
        <v>4</v>
      </c>
      <c r="C7" s="18">
        <f>Thu_nhập[[#Totals],[Theo kế hoạch]]</f>
        <v>5700</v>
      </c>
      <c r="D7" s="18">
        <f>Thu_nhập[[#Totals],[Thực tại]]</f>
        <v>5500</v>
      </c>
      <c r="E7" s="19">
        <f>Thu_nhập[[#Totals],[Phương sai]]</f>
        <v>-200</v>
      </c>
    </row>
    <row r="8" spans="2:5" ht="17.25" customHeight="1" x14ac:dyDescent="0.3">
      <c r="B8" s="17" t="s">
        <v>5</v>
      </c>
      <c r="C8" s="18">
        <f>Chi_phí[[#Totals],[Theo kế hoạch]]</f>
        <v>3603</v>
      </c>
      <c r="D8" s="18">
        <f>Chi_phí[[#Totals],[Thực tại]]</f>
        <v>3655</v>
      </c>
      <c r="E8" s="19">
        <f>Chi_phí[[#Totals],[Phương sai]]</f>
        <v>-52</v>
      </c>
    </row>
    <row r="9" spans="2:5" ht="17.25" customHeight="1" x14ac:dyDescent="0.3">
      <c r="B9" s="9" t="s">
        <v>6</v>
      </c>
      <c r="C9" s="8">
        <f>C7-C8</f>
        <v>2097</v>
      </c>
      <c r="D9" s="8">
        <f>D7-D8</f>
        <v>1845</v>
      </c>
      <c r="E9" s="8">
        <f>SUBTOTAL(109,Dòng_tiền[Phương sai])</f>
        <v>-252</v>
      </c>
    </row>
  </sheetData>
  <dataValidations count="10">
    <dataValidation allowBlank="1" showInputMessage="1" showErrorMessage="1" prompt="Tạo Ngân sách gia đình trong sổ làm việc này. Biểu đồ và bảng Dòng tiền trong trang tính này được cập nhật tự động dựa trên Thu nhập và chi phí hàng tháng được nhập vào các trang tính khác" sqref="A1" xr:uid="{00000000-0002-0000-0000-000000000000}"/>
    <dataValidation allowBlank="1" showInputMessage="1" showErrorMessage="1" prompt="Nhập tên cho ngân sách vào ô này" sqref="B1" xr:uid="{00000000-0002-0000-0000-000001000000}"/>
    <dataValidation allowBlank="1" showInputMessage="1" showErrorMessage="1" prompt="Nhập tháng vào ô này và năm vào ô bên dưới" sqref="B3" xr:uid="{00000000-0002-0000-0000-000002000000}"/>
    <dataValidation allowBlank="1" showInputMessage="1" showErrorMessage="1" prompt="Nhập năm vào ô này" sqref="B4" xr:uid="{00000000-0002-0000-0000-000003000000}"/>
    <dataValidation allowBlank="1" showInputMessage="1" showErrorMessage="1" prompt="Mục Tổng thu nhập và Tổng chi phí được cập nhật tự động trong cột này, bên dưới đầu đề này dựa trên thông tin đầu vào trong bảng Thu nhập và Chi phí" sqref="B6" xr:uid="{00000000-0002-0000-0000-000004000000}"/>
    <dataValidation allowBlank="1" showInputMessage="1" showErrorMessage="1" prompt="Thu nhập và Chi phí thực tế được cập nhật tự động trong cột này, bên dưới đầu đề này" sqref="D6" xr:uid="{00000000-0002-0000-0000-000005000000}"/>
    <dataValidation allowBlank="1" showInputMessage="1" showErrorMessage="1" prompt="Khoản chênh lệch số tiền và biểu tượng được cập nhật tự động trong cột này, bên dưới đầu đề này" sqref="E6" xr:uid="{00000000-0002-0000-0000-000006000000}"/>
    <dataValidation allowBlank="1" showInputMessage="1" showErrorMessage="1" prompt="Một biểu đồ trình bày sự so sánh giữa Dòng tiền, Thu nhập hàng tháng và Chi phí hàng tháng theo kế hoạch và theo thực tại" sqref="B5" xr:uid="{00000000-0002-0000-0000-000007000000}"/>
    <dataValidation allowBlank="1" showInputMessage="1" showErrorMessage="1" prompt="Tiêu đề của trang tính này nằm trong ô này, cùng Biểu đồ và Mẹo trong ô B5. Nhập tháng vào ô bên dưới" sqref="B2" xr:uid="{00000000-0002-0000-0000-000008000000}"/>
    <dataValidation allowBlank="1" showInputMessage="1" showErrorMessage="1" prompt="Thu nhập và Chi phí theo kế hoạch ​​được cập nhật tự động trong cột này, bên dưới đầu đề này" sqref="C6" xr:uid="{00000000-0002-0000-0000-000009000000}"/>
  </dataValidations>
  <printOptions horizontalCentered="1"/>
  <pageMargins left="0.4" right="0.4" top="0.4" bottom="0.4" header="0.25" footer="0.25"/>
  <pageSetup paperSize="9" fitToHeight="0" orientation="portrait" r:id="rId1"/>
  <headerFooter differentFirst="1">
    <oddFooter>&amp;CPage &amp;P of &amp;N</oddFooter>
  </headerFooter>
  <ignoredErrors>
    <ignoredError sqref="E8"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3" id="{70BE87D5-6E62-4533-88AE-53E31B3F506A}">
            <x14:iconSet custom="1">
              <x14:cfvo type="percent">
                <xm:f>0</xm:f>
              </x14:cfvo>
              <x14:cfvo type="num">
                <xm:f>0</xm:f>
              </x14:cfvo>
              <x14:cfvo type="num" gte="0">
                <xm:f>0</xm:f>
              </x14:cfvo>
              <x14:cfIcon iconSet="3TrafficLights1" iconId="0"/>
              <x14:cfIcon iconSet="3TrafficLights1" iconId="1"/>
              <x14:cfIcon iconSet="3TrafficLights1" iconId="2"/>
            </x14:iconSet>
          </x14:cfRule>
          <xm:sqref>E7:E8</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E9"/>
  <sheetViews>
    <sheetView showGridLines="0" zoomScaleNormal="100" workbookViewId="0"/>
  </sheetViews>
  <sheetFormatPr defaultRowHeight="17.25" customHeight="1"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Tên</f>
        <v>Tên</v>
      </c>
      <c r="C1" s="2"/>
    </row>
    <row r="2" spans="2:5" ht="46.5" customHeight="1" x14ac:dyDescent="0.3">
      <c r="B2" s="4" t="str">
        <f>Tiêu_đề_ngân_sách</f>
        <v>Ngân sách Gia đình</v>
      </c>
      <c r="C2" s="25"/>
    </row>
    <row r="3" spans="2:5" ht="27" thickBot="1" x14ac:dyDescent="0.45">
      <c r="B3" s="12" t="str">
        <f ca="1">Month</f>
        <v>Tháng Tám</v>
      </c>
      <c r="C3" s="2"/>
    </row>
    <row r="4" spans="2:5" ht="26.25" x14ac:dyDescent="0.3">
      <c r="B4" s="7">
        <f ca="1">Năm</f>
        <v>2018</v>
      </c>
      <c r="C4" s="2"/>
    </row>
    <row r="5" spans="2:5" ht="45" customHeight="1" x14ac:dyDescent="0.5">
      <c r="B5" s="13" t="s">
        <v>10</v>
      </c>
      <c r="C5" t="s">
        <v>7</v>
      </c>
      <c r="D5" t="s">
        <v>8</v>
      </c>
      <c r="E5" t="s">
        <v>9</v>
      </c>
    </row>
    <row r="6" spans="2:5" ht="17.25" customHeight="1" x14ac:dyDescent="0.3">
      <c r="B6" s="21" t="s">
        <v>11</v>
      </c>
      <c r="C6" s="15">
        <v>4000</v>
      </c>
      <c r="D6" s="15">
        <v>4000</v>
      </c>
      <c r="E6" s="16">
        <f>Thu_nhập[[#This Row],[Thực tại]]-Thu_nhập[[#This Row],[Theo kế hoạch]]</f>
        <v>0</v>
      </c>
    </row>
    <row r="7" spans="2:5" ht="17.25" customHeight="1" x14ac:dyDescent="0.3">
      <c r="B7" s="21" t="s">
        <v>12</v>
      </c>
      <c r="C7" s="15">
        <v>1400</v>
      </c>
      <c r="D7" s="15">
        <v>1500</v>
      </c>
      <c r="E7" s="16">
        <f>Thu_nhập[[#This Row],[Thực tại]]-Thu_nhập[[#This Row],[Theo kế hoạch]]</f>
        <v>100</v>
      </c>
    </row>
    <row r="8" spans="2:5" ht="17.25" customHeight="1" x14ac:dyDescent="0.3">
      <c r="B8" s="14" t="s">
        <v>13</v>
      </c>
      <c r="C8" s="15">
        <v>300</v>
      </c>
      <c r="D8" s="15">
        <v>0</v>
      </c>
      <c r="E8" s="16">
        <f>Thu_nhập[[#This Row],[Thực tại]]-Thu_nhập[[#This Row],[Theo kế hoạch]]</f>
        <v>-300</v>
      </c>
    </row>
    <row r="9" spans="2:5" ht="17.25" customHeight="1" x14ac:dyDescent="0.3">
      <c r="B9" s="23" t="s">
        <v>4</v>
      </c>
      <c r="C9" s="24">
        <f>SUBTOTAL(109,Thu_nhập[Theo kế hoạch])</f>
        <v>5700</v>
      </c>
      <c r="D9" s="24">
        <f>SUBTOTAL(109,Thu_nhập[Thực tại])</f>
        <v>5500</v>
      </c>
      <c r="E9" s="24">
        <f>SUBTOTAL(109,Thu_nhập[Phương sai])</f>
        <v>-200</v>
      </c>
    </row>
  </sheetData>
  <dataValidations count="9">
    <dataValidation allowBlank="1" showInputMessage="1" showErrorMessage="1" prompt="Khoản chênh lệch được tính toán tự động và biểu tượng được cập nhật trong cột này, bên dưới đầu đề này" sqref="E5" xr:uid="{00000000-0002-0000-0100-000000000000}"/>
    <dataValidation allowBlank="1" showInputMessage="1" showErrorMessage="1" prompt="Nhập Thu nhập theo thực tế vào cột này, bên dưới đầu đề này" sqref="D5" xr:uid="{00000000-0002-0000-0100-000001000000}"/>
    <dataValidation allowBlank="1" showInputMessage="1" showErrorMessage="1" prompt="Nhập Thu nhập theo kế hoạch vào cột này, bên dưới đầu đề này" sqref="C5" xr:uid="{00000000-0002-0000-0100-000002000000}"/>
    <dataValidation allowBlank="1" showInputMessage="1" showErrorMessage="1" prompt="Nhập mục Thu nhập hàng tháng vào cột này, bên dưới đầu đề này. Sử dụng bộ lọc đầu đề để tìm các mục nhập cụ thể" sqref="B5" xr:uid="{00000000-0002-0000-0100-000003000000}"/>
    <dataValidation allowBlank="1" showInputMessage="1" showErrorMessage="1" prompt="Năm được cập nhật tự động dựa trên năm được nhập vào ô B4 trong trang tính Dòng tiền. Nhập chi tiết thu nhập vào bảng bên dưới" sqref="B4" xr:uid="{00000000-0002-0000-0100-000004000000}"/>
    <dataValidation allowBlank="1" showInputMessage="1" showErrorMessage="1" prompt="Tháng được cập nhật tự động dựa trên tháng được nhập vào ô B3 trong trang tính Dòng tiền" sqref="B3" xr:uid="{00000000-0002-0000-0100-000005000000}"/>
    <dataValidation allowBlank="1" showInputMessage="1" showErrorMessage="1" prompt="Tên được cập nhật tự động dựa trên Tên được nhập vào ô B1 trong trang tính Dòng tiền" sqref="B1" xr:uid="{00000000-0002-0000-0100-000006000000}"/>
    <dataValidation allowBlank="1" showInputMessage="1" showErrorMessage="1" prompt="Nhập chi tiết vào bảng Thu nhập trong trang tính này để theo dõi thu nhập hàng tháng theo kế hoạch và theo thực tế" sqref="A1" xr:uid="{00000000-0002-0000-0100-000007000000}"/>
    <dataValidation allowBlank="1" showInputMessage="1" showErrorMessage="1" prompt="Tiêu đề được cập nhật tự động dựa trên tiêu đề được nhập vào ô B2 trong trang tính Dòng tiền" sqref="B2" xr:uid="{00000000-0002-0000-01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 id="{6F0DD961-455D-48EE-B855-82B2BFC255F5}">
            <x14:iconSet custom="1">
              <x14:cfvo type="percent">
                <xm:f>0</xm:f>
              </x14:cfvo>
              <x14:cfvo type="num">
                <xm:f>0</xm:f>
              </x14:cfvo>
              <x14:cfvo type="num" gte="0">
                <xm:f>0</xm:f>
              </x14:cfvo>
              <x14:cfIcon iconSet="3TrafficLights1" iconId="0"/>
              <x14:cfIcon iconSet="3TrafficLights1" iconId="1"/>
              <x14:cfIcon iconSet="3TrafficLights1" iconId="2"/>
            </x14:iconSet>
          </x14:cfRule>
          <xm:sqref>E6:E8</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autoPageBreaks="0" fitToPage="1"/>
  </sheetPr>
  <dimension ref="B1:E26"/>
  <sheetViews>
    <sheetView showGridLines="0" zoomScaleNormal="100" workbookViewId="0"/>
  </sheetViews>
  <sheetFormatPr defaultRowHeight="17.25" customHeight="1"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Tên</f>
        <v>Tên</v>
      </c>
      <c r="C1" s="2"/>
    </row>
    <row r="2" spans="2:5" ht="46.5" customHeight="1" x14ac:dyDescent="0.3">
      <c r="B2" s="4" t="str">
        <f>Tiêu_đề_ngân_sách</f>
        <v>Ngân sách Gia đình</v>
      </c>
      <c r="C2" s="2"/>
    </row>
    <row r="3" spans="2:5" ht="27" thickBot="1" x14ac:dyDescent="0.45">
      <c r="B3" s="12" t="str">
        <f ca="1">Month</f>
        <v>Tháng Tám</v>
      </c>
      <c r="C3" s="2"/>
    </row>
    <row r="4" spans="2:5" ht="26.25" x14ac:dyDescent="0.3">
      <c r="B4" s="7">
        <f ca="1">Năm</f>
        <v>2018</v>
      </c>
      <c r="C4" s="2"/>
    </row>
    <row r="5" spans="2:5" ht="45" customHeight="1" x14ac:dyDescent="0.5">
      <c r="B5" s="10" t="s">
        <v>14</v>
      </c>
      <c r="C5" t="s">
        <v>7</v>
      </c>
      <c r="D5" t="s">
        <v>8</v>
      </c>
      <c r="E5" t="s">
        <v>9</v>
      </c>
    </row>
    <row r="6" spans="2:5" ht="17.25" customHeight="1" x14ac:dyDescent="0.3">
      <c r="B6" s="14" t="s">
        <v>15</v>
      </c>
      <c r="C6" s="15">
        <v>1500</v>
      </c>
      <c r="D6" s="15">
        <v>1500</v>
      </c>
      <c r="E6" s="16">
        <f>Chi_phí[[#This Row],[Theo kế hoạch]]-Chi_phí[[#This Row],[Thực tại]]</f>
        <v>0</v>
      </c>
    </row>
    <row r="7" spans="2:5" ht="17.25" customHeight="1" x14ac:dyDescent="0.3">
      <c r="B7" s="14" t="s">
        <v>16</v>
      </c>
      <c r="C7" s="15">
        <v>250</v>
      </c>
      <c r="D7" s="15">
        <v>280</v>
      </c>
      <c r="E7" s="16">
        <f>Chi_phí[[#This Row],[Theo kế hoạch]]-Chi_phí[[#This Row],[Thực tại]]</f>
        <v>-30</v>
      </c>
    </row>
    <row r="8" spans="2:5" ht="17.25" customHeight="1" x14ac:dyDescent="0.3">
      <c r="B8" s="14" t="s">
        <v>17</v>
      </c>
      <c r="C8" s="15">
        <v>38</v>
      </c>
      <c r="D8" s="15">
        <v>38</v>
      </c>
      <c r="E8" s="16">
        <f>Chi_phí[[#This Row],[Theo kế hoạch]]-Chi_phí[[#This Row],[Thực tại]]</f>
        <v>0</v>
      </c>
    </row>
    <row r="9" spans="2:5" ht="17.25" customHeight="1" x14ac:dyDescent="0.3">
      <c r="B9" s="14" t="s">
        <v>18</v>
      </c>
      <c r="C9" s="15">
        <v>65</v>
      </c>
      <c r="D9" s="15">
        <v>78</v>
      </c>
      <c r="E9" s="16">
        <f>Chi_phí[[#This Row],[Theo kế hoạch]]-Chi_phí[[#This Row],[Thực tại]]</f>
        <v>-13</v>
      </c>
    </row>
    <row r="10" spans="2:5" ht="17.25" customHeight="1" x14ac:dyDescent="0.3">
      <c r="B10" s="14" t="s">
        <v>19</v>
      </c>
      <c r="C10" s="15">
        <v>25</v>
      </c>
      <c r="D10" s="15">
        <v>21</v>
      </c>
      <c r="E10" s="16">
        <f>Chi_phí[[#This Row],[Theo kế hoạch]]-Chi_phí[[#This Row],[Thực tại]]</f>
        <v>4</v>
      </c>
    </row>
    <row r="11" spans="2:5" ht="17.25" customHeight="1" x14ac:dyDescent="0.3">
      <c r="B11" s="14" t="s">
        <v>20</v>
      </c>
      <c r="C11" s="15">
        <v>75</v>
      </c>
      <c r="D11" s="15">
        <v>83</v>
      </c>
      <c r="E11" s="16">
        <f>Chi_phí[[#This Row],[Theo kế hoạch]]-Chi_phí[[#This Row],[Thực tại]]</f>
        <v>-8</v>
      </c>
    </row>
    <row r="12" spans="2:5" ht="17.25" customHeight="1" x14ac:dyDescent="0.3">
      <c r="B12" s="14" t="s">
        <v>21</v>
      </c>
      <c r="C12" s="15">
        <v>60</v>
      </c>
      <c r="D12" s="15">
        <v>60</v>
      </c>
      <c r="E12" s="16">
        <f>Chi_phí[[#This Row],[Theo kế hoạch]]-Chi_phí[[#This Row],[Thực tại]]</f>
        <v>0</v>
      </c>
    </row>
    <row r="13" spans="2:5" ht="17.25" customHeight="1" x14ac:dyDescent="0.3">
      <c r="B13" s="14" t="s">
        <v>22</v>
      </c>
      <c r="C13" s="15">
        <v>0</v>
      </c>
      <c r="D13" s="15">
        <v>60</v>
      </c>
      <c r="E13" s="16">
        <f>Chi_phí[[#This Row],[Theo kế hoạch]]-Chi_phí[[#This Row],[Thực tại]]</f>
        <v>-60</v>
      </c>
    </row>
    <row r="14" spans="2:5" ht="17.25" customHeight="1" x14ac:dyDescent="0.3">
      <c r="B14" s="14" t="s">
        <v>23</v>
      </c>
      <c r="C14" s="15">
        <v>180</v>
      </c>
      <c r="D14" s="15">
        <v>150</v>
      </c>
      <c r="E14" s="16">
        <f>Chi_phí[[#This Row],[Theo kế hoạch]]-Chi_phí[[#This Row],[Thực tại]]</f>
        <v>30</v>
      </c>
    </row>
    <row r="15" spans="2:5" ht="17.25" customHeight="1" x14ac:dyDescent="0.3">
      <c r="B15" s="14" t="s">
        <v>24</v>
      </c>
      <c r="C15" s="15">
        <v>250</v>
      </c>
      <c r="D15" s="15">
        <v>250</v>
      </c>
      <c r="E15" s="16">
        <f>Chi_phí[[#This Row],[Theo kế hoạch]]-Chi_phí[[#This Row],[Thực tại]]</f>
        <v>0</v>
      </c>
    </row>
    <row r="16" spans="2:5" ht="17.25" customHeight="1" x14ac:dyDescent="0.3">
      <c r="B16" s="14" t="s">
        <v>25</v>
      </c>
      <c r="C16" s="15">
        <v>75</v>
      </c>
      <c r="D16" s="15">
        <v>80</v>
      </c>
      <c r="E16" s="16">
        <f>Chi_phí[[#This Row],[Theo kế hoạch]]-Chi_phí[[#This Row],[Thực tại]]</f>
        <v>-5</v>
      </c>
    </row>
    <row r="17" spans="2:5" ht="17.25" customHeight="1" x14ac:dyDescent="0.3">
      <c r="B17" s="14" t="s">
        <v>26</v>
      </c>
      <c r="C17" s="15">
        <v>280</v>
      </c>
      <c r="D17" s="15">
        <v>260</v>
      </c>
      <c r="E17" s="16">
        <f>Chi_phí[[#This Row],[Theo kế hoạch]]-Chi_phí[[#This Row],[Thực tại]]</f>
        <v>20</v>
      </c>
    </row>
    <row r="18" spans="2:5" ht="17.25" customHeight="1" x14ac:dyDescent="0.3">
      <c r="B18" s="14" t="s">
        <v>27</v>
      </c>
      <c r="C18" s="15">
        <v>75</v>
      </c>
      <c r="D18" s="15">
        <v>65</v>
      </c>
      <c r="E18" s="16">
        <f>Chi_phí[[#This Row],[Theo kế hoạch]]-Chi_phí[[#This Row],[Thực tại]]</f>
        <v>10</v>
      </c>
    </row>
    <row r="19" spans="2:5" ht="17.25" customHeight="1" x14ac:dyDescent="0.3">
      <c r="B19" s="14" t="s">
        <v>28</v>
      </c>
      <c r="C19" s="15">
        <v>255</v>
      </c>
      <c r="D19" s="15">
        <v>255</v>
      </c>
      <c r="E19" s="16">
        <f>Chi_phí[[#This Row],[Theo kế hoạch]]-Chi_phí[[#This Row],[Thực tại]]</f>
        <v>0</v>
      </c>
    </row>
    <row r="20" spans="2:5" ht="17.25" customHeight="1" x14ac:dyDescent="0.3">
      <c r="B20" s="14" t="s">
        <v>29</v>
      </c>
      <c r="C20" s="15">
        <v>100</v>
      </c>
      <c r="D20" s="15">
        <v>100</v>
      </c>
      <c r="E20" s="16">
        <f>Chi_phí[[#This Row],[Theo kế hoạch]]-Chi_phí[[#This Row],[Thực tại]]</f>
        <v>0</v>
      </c>
    </row>
    <row r="21" spans="2:5" ht="17.25" customHeight="1" x14ac:dyDescent="0.3">
      <c r="B21" s="14" t="s">
        <v>30</v>
      </c>
      <c r="C21" s="15">
        <v>0</v>
      </c>
      <c r="D21" s="15">
        <v>0</v>
      </c>
      <c r="E21" s="16">
        <f>Chi_phí[[#This Row],[Theo kế hoạch]]-Chi_phí[[#This Row],[Thực tại]]</f>
        <v>0</v>
      </c>
    </row>
    <row r="22" spans="2:5" ht="17.25" customHeight="1" x14ac:dyDescent="0.3">
      <c r="B22" s="14" t="s">
        <v>31</v>
      </c>
      <c r="C22" s="15">
        <v>0</v>
      </c>
      <c r="D22" s="15">
        <v>0</v>
      </c>
      <c r="E22" s="16">
        <f>Chi_phí[[#This Row],[Theo kế hoạch]]-Chi_phí[[#This Row],[Thực tại]]</f>
        <v>0</v>
      </c>
    </row>
    <row r="23" spans="2:5" ht="17.25" customHeight="1" x14ac:dyDescent="0.3">
      <c r="B23" s="14" t="s">
        <v>32</v>
      </c>
      <c r="C23" s="15">
        <v>150</v>
      </c>
      <c r="D23" s="15">
        <v>150</v>
      </c>
      <c r="E23" s="16">
        <f>Chi_phí[[#This Row],[Theo kế hoạch]]-Chi_phí[[#This Row],[Thực tại]]</f>
        <v>0</v>
      </c>
    </row>
    <row r="24" spans="2:5" ht="17.25" customHeight="1" x14ac:dyDescent="0.3">
      <c r="B24" s="14" t="s">
        <v>33</v>
      </c>
      <c r="C24" s="15">
        <v>225</v>
      </c>
      <c r="D24" s="15">
        <v>225</v>
      </c>
      <c r="E24" s="16">
        <f>Chi_phí[[#This Row],[Theo kế hoạch]]-Chi_phí[[#This Row],[Thực tại]]</f>
        <v>0</v>
      </c>
    </row>
    <row r="25" spans="2:5" ht="17.25" customHeight="1" x14ac:dyDescent="0.3">
      <c r="B25" s="14" t="s">
        <v>34</v>
      </c>
      <c r="C25" s="15">
        <v>0</v>
      </c>
      <c r="D25" s="15">
        <v>0</v>
      </c>
      <c r="E25" s="16">
        <f>Chi_phí[[#This Row],[Theo kế hoạch]]-Chi_phí[[#This Row],[Thực tại]]</f>
        <v>0</v>
      </c>
    </row>
    <row r="26" spans="2:5" ht="17.25" customHeight="1" x14ac:dyDescent="0.3">
      <c r="B26" s="9" t="s">
        <v>35</v>
      </c>
      <c r="C26" s="8">
        <f>SUBTOTAL(109,Chi_phí[Theo kế hoạch])</f>
        <v>3603</v>
      </c>
      <c r="D26" s="8">
        <f>SUBTOTAL(109,Chi_phí[Thực tại])</f>
        <v>3655</v>
      </c>
      <c r="E26" s="8">
        <f>SUBTOTAL(109,Chi_phí[Phương sai])</f>
        <v>-52</v>
      </c>
    </row>
  </sheetData>
  <dataValidations count="9">
    <dataValidation allowBlank="1" showInputMessage="1" showErrorMessage="1" prompt="Nhập chi tiết vào bảng Chi phí trong trang tính này để theo dõi chi phí hàng tháng theo kế hoạch và theo thực tế" sqref="A1" xr:uid="{00000000-0002-0000-0200-000000000000}"/>
    <dataValidation allowBlank="1" showInputMessage="1" showErrorMessage="1" prompt="Tên được cập nhật tự động dựa trên tên được nhập vào ô B1 trong trang tính Dòng tiền" sqref="B1" xr:uid="{00000000-0002-0000-0200-000001000000}"/>
    <dataValidation allowBlank="1" showInputMessage="1" showErrorMessage="1" prompt="Tháng được cập nhật tự động dựa trên tháng được nhập vào ô B3 trong trang tính Dòng tiền" sqref="B3" xr:uid="{00000000-0002-0000-0200-000002000000}"/>
    <dataValidation allowBlank="1" showInputMessage="1" showErrorMessage="1" prompt="Năm được cập nhật tự động dựa trên năm được nhập vào ô B4 trong trang tính Dòng tiền. Nhập chi tiết chi phi vào bảng bên dưới" sqref="B4" xr:uid="{00000000-0002-0000-0200-000003000000}"/>
    <dataValidation allowBlank="1" showInputMessage="1" showErrorMessage="1" prompt="Nhập mục Chi phí hàng tháng vào cột này, bên dưới đầu đề này. Sử dụng bộ lọc đầu đề để tìm các mục nhập cụ thể" sqref="B5" xr:uid="{00000000-0002-0000-0200-000004000000}"/>
    <dataValidation allowBlank="1" showInputMessage="1" showErrorMessage="1" prompt="Nhập Chi phí theo kế hoạch vào cột này, bên dưới đầu đề này" sqref="C5" xr:uid="{00000000-0002-0000-0200-000005000000}"/>
    <dataValidation allowBlank="1" showInputMessage="1" showErrorMessage="1" prompt="Nhập Chi phí theo thực tế vào cột này, bên dưới đầu đề này" sqref="D5" xr:uid="{00000000-0002-0000-0200-000006000000}"/>
    <dataValidation allowBlank="1" showInputMessage="1" showErrorMessage="1" prompt="Khoản chênh lệch được tính toán tự động và biểu tượng được cập nhật trong cột này, bên dưới đầu đề này" sqref="E5" xr:uid="{00000000-0002-0000-0200-000007000000}"/>
    <dataValidation allowBlank="1" showInputMessage="1" showErrorMessage="1" prompt="Tiêu đề được cập nhật tự động dựa trên tiêu đề được nhập vào ô B2 trong trang tính Dòng tiền" sqref="B2" xr:uid="{00000000-0002-0000-02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867763B4-2C55-44EE-AC84-368FA4355A36}">
            <x14:iconSet custom="1">
              <x14:cfvo type="percent">
                <xm:f>0</xm:f>
              </x14:cfvo>
              <x14:cfvo type="num">
                <xm:f>0</xm:f>
              </x14:cfvo>
              <x14:cfvo type="num" gte="0">
                <xm:f>0</xm:f>
              </x14:cfvo>
              <x14:cfIcon iconSet="3TrafficLights1" iconId="0"/>
              <x14:cfIcon iconSet="3TrafficLights1" iconId="1"/>
              <x14:cfIcon iconSet="3TrafficLights1" iconId="2"/>
            </x14:iconSet>
          </x14:cfRule>
          <xm:sqref>E6:E25</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5"/>
  </sheetPr>
  <dimension ref="B1:D6"/>
  <sheetViews>
    <sheetView showGridLines="0" workbookViewId="0"/>
  </sheetViews>
  <sheetFormatPr defaultRowHeight="17.25" x14ac:dyDescent="0.3"/>
  <cols>
    <col min="1" max="1" width="1.77734375" customWidth="1"/>
    <col min="2" max="2" width="17.77734375" customWidth="1"/>
    <col min="3" max="4" width="12.44140625" customWidth="1"/>
  </cols>
  <sheetData>
    <row r="1" spans="2:4" ht="39.75" x14ac:dyDescent="0.5">
      <c r="B1" s="11" t="s">
        <v>36</v>
      </c>
      <c r="C1" s="1"/>
      <c r="D1" s="1"/>
    </row>
    <row r="3" spans="2:4" x14ac:dyDescent="0.3">
      <c r="B3" s="3"/>
      <c r="C3" s="3" t="s">
        <v>7</v>
      </c>
      <c r="D3" s="3" t="s">
        <v>37</v>
      </c>
    </row>
    <row r="4" spans="2:4" x14ac:dyDescent="0.3">
      <c r="B4" s="3" t="s">
        <v>3</v>
      </c>
      <c r="C4" s="3">
        <f>Dòng_tiền[[#Totals],[Theo kế hoạch]]</f>
        <v>2097</v>
      </c>
      <c r="D4" s="3">
        <f>Dòng_tiền[[#Totals],[Thực tại]]</f>
        <v>1845</v>
      </c>
    </row>
    <row r="5" spans="2:4" x14ac:dyDescent="0.3">
      <c r="B5" s="3" t="s">
        <v>10</v>
      </c>
      <c r="C5" s="3">
        <f>Thu_nhập[[#Totals],[Theo kế hoạch]]</f>
        <v>5700</v>
      </c>
      <c r="D5" s="3">
        <f>Thu_nhập[[#Totals],[Thực tại]]</f>
        <v>5500</v>
      </c>
    </row>
    <row r="6" spans="2:4" x14ac:dyDescent="0.3">
      <c r="B6" s="3" t="s">
        <v>14</v>
      </c>
      <c r="C6" s="3">
        <f>Chi_phí[[#Totals],[Theo kế hoạch]]</f>
        <v>3603</v>
      </c>
      <c r="D6" s="3">
        <f>Chi_phí[[#Totals],[Thực tại]]</f>
        <v>3655</v>
      </c>
    </row>
  </sheetData>
  <pageMargins left="0.7" right="0.7" top="0.75" bottom="0.75" header="0.3" footer="0.3"/>
  <pageSetup paperSize="9" orientation="portrait" horizontalDpi="4294967293" r:id="rId1"/>
</worksheet>
</file>

<file path=docProps/app.xml><?xml version="1.0" encoding="utf-8"?>
<ap:Properties xmlns:vt="http://schemas.openxmlformats.org/officeDocument/2006/docPropsVTypes" xmlns:ap="http://schemas.openxmlformats.org/officeDocument/2006/extended-properties">
  <ap:Application>Microsoft Excel</ap:Application>
  <ap:Template>TM10000094</ap:Template>
  <ap:DocSecurity>0</ap:DocSecurity>
  <ap:ScaleCrop>false</ap:ScaleCrop>
  <ap:HeadingPairs>
    <vt:vector baseType="variant" size="4">
      <vt:variant>
        <vt:lpstr>Trang tính</vt:lpstr>
      </vt:variant>
      <vt:variant>
        <vt:i4>4</vt:i4>
      </vt:variant>
      <vt:variant>
        <vt:lpstr>Phạm vi Có tên</vt:lpstr>
      </vt:variant>
      <vt:variant>
        <vt:i4>7</vt:i4>
      </vt:variant>
    </vt:vector>
  </ap:HeadingPairs>
  <ap:TitlesOfParts>
    <vt:vector baseType="lpstr" size="11">
      <vt:lpstr>Dòng tiền</vt:lpstr>
      <vt:lpstr>Thu nhập Hàng tháng</vt:lpstr>
      <vt:lpstr>Chi phí Hàng tháng</vt:lpstr>
      <vt:lpstr>DỮ LIỆU BIỂU ĐỒ</vt:lpstr>
      <vt:lpstr>Month</vt:lpstr>
      <vt:lpstr>Năm</vt:lpstr>
      <vt:lpstr>'Chi phí Hàng tháng'!Print_Titles</vt:lpstr>
      <vt:lpstr>'Dòng tiền'!Print_Titles</vt:lpstr>
      <vt:lpstr>'Thu nhập Hàng tháng'!Print_Titles</vt:lpstr>
      <vt:lpstr>Tên</vt:lpstr>
      <vt:lpstr>Tiêu_đề_ngân_sách</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2018-08-10T05:52:50Z</dcterms:created>
  <dcterms:modified xsi:type="dcterms:W3CDTF">2018-08-24T07:07:52Z</dcterms:modified>
</cp:coreProperties>
</file>