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png" ContentType="image/png"/>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21.xml" ContentType="application/vnd.openxmlformats-officedocument.spreadsheetml.table+xml"/>
  <Override PartName="/xl/drawings/drawing21.xml" ContentType="application/vnd.openxmlformats-officedocument.drawing+xml"/>
  <Override PartName="/xl/worksheets/sheet12.xml" ContentType="application/vnd.openxmlformats-officedocument.spreadsheetml.worksheet+xml"/>
  <Override PartName="/xl/tables/table12.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04"/>
  <workbookPr filterPrivacy="1" codeName="ThisWorkbook"/>
  <xr:revisionPtr revIDLastSave="10" documentId="13_ncr:1_{242EA390-5DE2-4624-8D37-719A9F328FEA}" xr6:coauthVersionLast="47" xr6:coauthVersionMax="47" xr10:uidLastSave="{40CB1AD3-FA25-4FD7-B484-38F34DC79E2F}"/>
  <bookViews>
    <workbookView xWindow="-108" yWindow="-108" windowWidth="30792" windowHeight="15336" xr2:uid="{00000000-000D-0000-FFFF-FFFF00000000}"/>
  </bookViews>
  <sheets>
    <sheet name="Hóa đơn Thanh toán" sheetId="1" r:id="rId1"/>
    <sheet name="Thiết lập công ty" sheetId="2" r:id="rId2"/>
  </sheets>
  <definedNames>
    <definedName name="Hiển_thị_số_hóa_đơn">'Hóa đơn Thanh toán'!$C$1</definedName>
    <definedName name="_xlnm.Print_Titles" localSheetId="0">'Hóa đơn Thanh toán'!$8:$8</definedName>
    <definedName name="_xlnm.Print_Titles" localSheetId="1">'Thiết lập công ty'!$2:$2</definedName>
    <definedName name="Tiêu_đề_2">Thiết_lập_công_ty[[#Headers],[CHI TIẾT CÔNG TY LẬP HÓA ĐƠN]]</definedName>
    <definedName name="Tiêu_đề_cột_1">Chi_tiết_hóa_đơn[[#Headers],[SỐ LƯỢNG]]</definedName>
    <definedName name="Tổng_hóa_đơn">'Hóa đơn Thanh toán'!$E$27</definedName>
    <definedName name="Thiết_lập_công_ty_Dòng_địa_chỉ_1">INDEX(Thiết_lập_công_ty[GIÁ TRỊ],MATCH("Dòng địa chỉ 1",Thiết_lập_công_ty[CHI TIẾT CÔNG TY LẬP HÓA ĐƠN],0))</definedName>
    <definedName name="Thiết_lập_công_ty_Dòng_địa_chỉ_2">INDEX(Thiết_lập_công_ty[GIÁ TRỊ],MATCH("Dòng địa chỉ 2",Thiết_lập_công_ty[CHI TIẾT CÔNG TY LẬP HÓA ĐƠN],0))</definedName>
    <definedName name="Thiết_lập_công_ty_Dòng_địa_chỉ_3">INDEX(Thiết_lập_công_ty[GIÁ TRỊ],MATCH("Dòng địa chỉ 3",Thiết_lập_công_ty[CHI TIẾT CÔNG TY LẬP HÓA ĐƠN],0))</definedName>
    <definedName name="Thiết_lập_công_ty_Dòng_địa_chỉ_4">INDEX(Thiết_lập_công_ty[GIÁ TRỊ],MATCH("Dòng địa chỉ 4",Thiết_lập_công_ty[CHI TIẾT CÔNG TY LẬP HÓA ĐƠN],0))</definedName>
    <definedName name="Thiết_lập_công_ty_Dòng_địa_chỉ_5">INDEX(Thiết_lập_công_ty[GIÁ TRỊ],MATCH("Dòng địa chỉ 5",Thiết_lập_công_ty[CHI TIẾT CÔNG TY LẬP HÓA ĐƠN],0))</definedName>
    <definedName name="Thiết_lập_công_ty_Địa_chỉ_ngân_hàng">INDEX(Thiết_lập_công_ty[GIÁ TRỊ],MATCH("Địa chỉ ngân hàng",Thiết_lập_công_ty[CHI TIẾT CÔNG TY LẬP HÓA ĐƠN],0))</definedName>
    <definedName name="Thiết_lập_công_ty_Điện_thoại_của_bạn">INDEX(Thiết_lập_công_ty[GIÁ TRỊ],MATCH("Điện thoại",Thiết_lập_công_ty[CHI TIẾT CÔNG TY LẬP HÓA ĐƠN],0))</definedName>
    <definedName name="Thiết_lập_công_ty_Định_tuyến_ngân_hàng">INDEX(Thiết_lập_công_ty[GIÁ TRỊ],MATCH("Số định tuyến (Mã SWIFT)",Thiết_lập_công_ty[CHI TIẾT CÔNG TY LẬP HÓA ĐƠN],0))</definedName>
    <definedName name="Thiết_lập_công_ty_Email_của_bạn">INDEX(Thiết_lập_công_ty[GIÁ TRỊ],MATCH("EMail",Thiết_lập_công_ty[CHI TIẾT CÔNG TY LẬP HÓA ĐƠN],0))</definedName>
    <definedName name="Thiết_lập_công_ty_Fax_của_bạn">INDEX(Thiết_lập_công_ty[GIÁ TRỊ],MATCH("Fax",Thiết_lập_công_ty[CHI TIẾT CÔNG TY LẬP HÓA ĐƠN],0))</definedName>
    <definedName name="Thiết_lập_công_ty_Người_được_hưởng_séc">INDEX(Thiết_lập_công_ty[GIÁ TRỊ],MATCH("Thanh toán séc cho",Thiết_lập_công_ty[CHI TIẾT CÔNG TY LẬP HÓA ĐƠN],0))</definedName>
    <definedName name="Thiết_lập_công_ty_Tài_khoản_ngân_hàng">INDEX(Thiết_lập_công_ty[GIÁ TRỊ],MATCH("Mã số tài khoản",Thiết_lập_công_ty[CHI TIẾT CÔNG TY LẬP HÓA ĐƠN],0))</definedName>
    <definedName name="Thiết_lập_công_ty_Tên_công_ty_của_bạn">INDEX(Thiết_lập_công_ty[GIÁ TRỊ],MATCH("Tên công ty",Thiết_lập_công_ty[CHI TIẾT CÔNG TY LẬP HÓA ĐƠN],0))</definedName>
    <definedName name="Thiết_lập_công_ty_Tên_của_bạn">INDEX(Thiết_lập_công_ty[GIÁ TRỊ],MATCH("Tên",Thiết_lập_công_ty[CHI TIẾT CÔNG TY LẬP HÓA ĐƠN],0))</definedName>
    <definedName name="Thiết_lập_công_ty_Tên_ngân_hàng">INDEX(Thiết_lập_công_ty[GIÁ TRỊ],MATCH("Tên ngân hàng",Thiết_lập_công_ty[CHI TIẾT CÔNG TY LẬP HÓA ĐƠN],0))</definedName>
    <definedName name="Thiết_lập_công_ty_Tên_ngân_hàng_thụ_hưởng">INDEX(Thiết_lập_công_ty[GIÁ TRỊ],MATCH("Tên bên thụ hưởng để thực hiện điện chuyển khoản ngân hàng",Thiết_lập_công_ty[CHI TIẾT CÔNG TY LẬP HÓA ĐƠN],0))</definedName>
    <definedName name="Thiết_lập_công_ty_URL_của_bạn">INDEX(Thiết_lập_công_ty[GIÁ TRỊ],MATCH("Website",Thiết_lập_công_ty[CHI TIẾT CÔNG TY LẬP HÓA ĐƠN],0))</definedName>
    <definedName name="Thiết_lập_công_ty_Viết_tắt_tiền_tệ_của_bạn">INDEX(Thiết_lập_công_ty[GIÁ TRỊ],MATCH("Viết tắt tiền tệ",Thiết_lập_công_ty[CHI TIẾT CÔNG TY LẬP HÓA ĐƠN],0))</definedName>
    <definedName name="Vùng_tiêu_đề_cột_1..B7.1">'Hóa đơn Thanh toán'!$B$4</definedName>
    <definedName name="Vùng_tiêu_đề_cột_2..D6.1">'Hóa đơn Thanh toán'!$D$4</definedName>
    <definedName name="Vùng_tiêu_đề_hàng_1..C3">'Hóa đơn Thanh toán'!$B$3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4" i="1" l="1"/>
  <c r="B35" i="1"/>
  <c r="B27" i="1"/>
  <c r="C30" i="1" l="1"/>
  <c r="C31" i="1" l="1"/>
  <c r="C3" i="1"/>
  <c r="C34" i="1" l="1"/>
  <c r="C33" i="1"/>
  <c r="C32" i="1"/>
  <c r="C29" i="1"/>
  <c r="B2" i="1" l="1"/>
  <c r="E11" i="1" l="1"/>
  <c r="E9" i="1" l="1"/>
  <c r="E10" i="1"/>
  <c r="E12" i="1"/>
  <c r="E13" i="1"/>
  <c r="E14" i="1"/>
  <c r="E15" i="1"/>
  <c r="E16" i="1"/>
  <c r="E17" i="1"/>
  <c r="E18" i="1"/>
  <c r="E19" i="1"/>
  <c r="E20" i="1"/>
  <c r="E21" i="1"/>
  <c r="E22" i="1"/>
  <c r="E23" i="1"/>
  <c r="E33" i="1" l="1"/>
  <c r="E32" i="1"/>
  <c r="E31" i="1"/>
  <c r="E30" i="1"/>
  <c r="E29" i="1"/>
  <c r="E25" i="1" l="1"/>
  <c r="E27" i="1" l="1"/>
  <c r="D2" i="1" s="1"/>
</calcChain>
</file>

<file path=xl/sharedStrings.xml><?xml version="1.0" encoding="utf-8"?>
<sst xmlns="http://schemas.openxmlformats.org/spreadsheetml/2006/main" count="65" uniqueCount="59">
  <si>
    <t>HÓA ĐƠN</t>
  </si>
  <si>
    <t>HẠN THANH TOÁN TRƯỚC:</t>
  </si>
  <si>
    <t>KIM ABERCROMBIE</t>
  </si>
  <si>
    <t>Fabrikam, Inc.</t>
  </si>
  <si>
    <t>1234 First Street</t>
  </si>
  <si>
    <t>Forest,  OR 12345</t>
  </si>
  <si>
    <t>SỐ LƯỢNG</t>
  </si>
  <si>
    <t>Chiết khấu</t>
  </si>
  <si>
    <t>Tổng số ròng</t>
  </si>
  <si>
    <t>Thuế</t>
  </si>
  <si>
    <t>CHI TIẾT THANH TOÁN</t>
  </si>
  <si>
    <t>Tên bên thụ hưởng:</t>
  </si>
  <si>
    <t>Tên ngân hàng:</t>
  </si>
  <si>
    <t>Địa chỉ ngân hàng:</t>
  </si>
  <si>
    <t>Mã số tài khoản:</t>
  </si>
  <si>
    <t>Số định tuyến (Mã SWIFT)</t>
  </si>
  <si>
    <t>Tham chiếu thanh toán:</t>
  </si>
  <si>
    <t>0005</t>
  </si>
  <si>
    <t>CHI TIẾT</t>
  </si>
  <si>
    <t>Tiện ích</t>
  </si>
  <si>
    <t>Máy giặt</t>
  </si>
  <si>
    <t>ADVENTURE WORKS</t>
  </si>
  <si>
    <t>23456 Maple Street</t>
  </si>
  <si>
    <t>Orange Grove, CA 09876</t>
  </si>
  <si>
    <t>ĐƠN GIÁ</t>
  </si>
  <si>
    <t>TỔNG GIÁ TRỊ MỖI MẶT HÀNG</t>
  </si>
  <si>
    <t>THÔNG TIN KHÁC</t>
  </si>
  <si>
    <t xml:space="preserve"> </t>
  </si>
  <si>
    <t>Thiết lập công ty</t>
  </si>
  <si>
    <t>THIẾT LẬP CÔNG TY</t>
  </si>
  <si>
    <t>CHI TIẾT CÔNG TY LẬP HÓA ĐƠN</t>
  </si>
  <si>
    <t>Tên</t>
  </si>
  <si>
    <t>Tên công ty</t>
  </si>
  <si>
    <t>Dòng địa chỉ 1</t>
  </si>
  <si>
    <t>Dòng địa chỉ 2</t>
  </si>
  <si>
    <t>Dòng địa chỉ 3</t>
  </si>
  <si>
    <t>Dòng địa chỉ 4</t>
  </si>
  <si>
    <t>Dòng địa chỉ 5</t>
  </si>
  <si>
    <t>Điện thoại</t>
  </si>
  <si>
    <t>Fax</t>
  </si>
  <si>
    <t>Website</t>
  </si>
  <si>
    <t>Email</t>
  </si>
  <si>
    <t>Viết tắt tiền tệ</t>
  </si>
  <si>
    <t>Tên bên thụ hưởng để thực hiện điện chuyển khoản ngân hàng</t>
  </si>
  <si>
    <t>Tên ngân hàng</t>
  </si>
  <si>
    <t>Địa chỉ ngân hàng</t>
  </si>
  <si>
    <t>Mã số tài khoản</t>
  </si>
  <si>
    <t>Thanh toán séc cho</t>
  </si>
  <si>
    <t>GIÁ TRỊ</t>
  </si>
  <si>
    <t>Greg Akselrod</t>
  </si>
  <si>
    <t>425-555-0150</t>
  </si>
  <si>
    <t>425-555-0151</t>
  </si>
  <si>
    <t>Adventure-Works.com</t>
  </si>
  <si>
    <t>Accounting@Adventure-Works.com</t>
  </si>
  <si>
    <t>USD</t>
  </si>
  <si>
    <t>Adventure Works</t>
  </si>
  <si>
    <t>Woodgrove Bank</t>
  </si>
  <si>
    <t>234 Main St. Orange Grove, CA 09876</t>
  </si>
  <si>
    <t>Hóa đơn Thanh toán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</si>
</sst>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164" formatCode="_(* #,##0_);_(* \(#,##0\);_(* &quot;-&quot;_);_(@_)"/>
    <numFmt numFmtId="165" formatCode="_(* #,##0.00_);_(* \(#,##0.00\);_(* &quot;-&quot;??_);_(@_)"/>
    <numFmt numFmtId="166" formatCode="#,##0.00;;"/>
    <numFmt numFmtId="167" formatCode="General;;"/>
    <numFmt numFmtId="168" formatCode="dd\ mmmm\ yyyy"/>
    <numFmt numFmtId="169" formatCode="[&lt;=9999999]###\-####;\(###\)\ ###\-####"/>
    <numFmt numFmtId="170" formatCode="d\ mmmm\ yyyy"/>
    <numFmt numFmtId="171" formatCode=";;;"/>
    <numFmt numFmtId="172" formatCode="#,##0.00\ &quot;₫&quot;"/>
  </numFmts>
  <fonts count="25" x14ac:knownFonts="1">
    <font>
      <sz val="11"/>
      <color theme="3"/>
      <name val="Verdana"/>
      <family val="2"/>
      <scheme val="minor"/>
    </font>
    <font>
      <sz val="11"/>
      <color theme="1"/>
      <name val="Verdana"/>
      <family val="2"/>
      <scheme val="minor"/>
    </font>
    <font>
      <sz val="11"/>
      <color theme="1"/>
      <name val="Verdana"/>
      <family val="2"/>
      <scheme val="minor"/>
    </font>
    <font>
      <sz val="11"/>
      <name val="Verdana"/>
      <family val="2"/>
      <scheme val="minor"/>
    </font>
    <font>
      <sz val="11"/>
      <color theme="3"/>
      <name val="Verdana"/>
      <family val="2"/>
      <scheme val="minor"/>
    </font>
    <font>
      <b/>
      <sz val="11"/>
      <color theme="3"/>
      <name val="Verdana"/>
      <family val="2"/>
      <scheme val="minor"/>
    </font>
    <font>
      <sz val="22"/>
      <color theme="4" tint="-0.249946592608417"/>
      <name val="Verdana"/>
      <family val="2"/>
      <scheme val="minor"/>
    </font>
    <font>
      <sz val="11"/>
      <color theme="4" tint="-0.249946592608417"/>
      <name val="Verdana"/>
      <family val="2"/>
      <scheme val="minor"/>
    </font>
    <font>
      <sz val="11"/>
      <color theme="0"/>
      <name val="Verdana"/>
      <family val="2"/>
      <scheme val="minor"/>
    </font>
    <font>
      <b/>
      <sz val="11"/>
      <name val="Verdana"/>
      <family val="2"/>
      <scheme val="minor"/>
    </font>
    <font>
      <sz val="11"/>
      <color rgb="FF006100"/>
      <name val="Verdana"/>
      <family val="2"/>
      <scheme val="minor"/>
    </font>
    <font>
      <sz val="11"/>
      <color rgb="FF9C0006"/>
      <name val="Verdana"/>
      <family val="2"/>
      <scheme val="minor"/>
    </font>
    <font>
      <sz val="11"/>
      <color rgb="FF9C5700"/>
      <name val="Verdana"/>
      <family val="2"/>
      <scheme val="minor"/>
    </font>
    <font>
      <sz val="11"/>
      <color rgb="FF3F3F76"/>
      <name val="Verdana"/>
      <family val="2"/>
      <scheme val="minor"/>
    </font>
    <font>
      <b/>
      <sz val="11"/>
      <color rgb="FF3F3F3F"/>
      <name val="Verdana"/>
      <family val="2"/>
      <scheme val="minor"/>
    </font>
    <font>
      <b/>
      <sz val="11"/>
      <color rgb="FFFA7D00"/>
      <name val="Verdana"/>
      <family val="2"/>
      <scheme val="minor"/>
    </font>
    <font>
      <sz val="11"/>
      <color rgb="FFFA7D00"/>
      <name val="Verdana"/>
      <family val="2"/>
      <scheme val="minor"/>
    </font>
    <font>
      <b/>
      <sz val="11"/>
      <color theme="0"/>
      <name val="Verdana"/>
      <family val="2"/>
      <scheme val="minor"/>
    </font>
    <font>
      <sz val="11"/>
      <color rgb="FFFF0000"/>
      <name val="Verdana"/>
      <family val="2"/>
      <scheme val="minor"/>
    </font>
    <font>
      <i/>
      <sz val="11"/>
      <color rgb="FF7F7F7F"/>
      <name val="Verdana"/>
      <family val="2"/>
      <scheme val="minor"/>
    </font>
    <font>
      <b/>
      <sz val="11"/>
      <color theme="1"/>
      <name val="Verdana"/>
      <family val="2"/>
      <scheme val="minor"/>
    </font>
    <font>
      <sz val="11"/>
      <color theme="4" tint="-0.249946592608417"/>
      <name val="Times New Roman"/>
      <family val="1"/>
    </font>
    <font>
      <sz val="20"/>
      <color theme="4" tint="-0.249946592608417"/>
      <name val="Times New Roman"/>
      <family val="1"/>
    </font>
    <font>
      <sz val="11"/>
      <color theme="1"/>
      <name val="Times New Roman"/>
      <family val="1"/>
    </font>
    <font>
      <sz val="2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
        <bgColor indexed="65"/>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17">
    <border>
      <left/>
      <right/>
      <top/>
      <bottom/>
      <diagonal/>
    </border>
    <border>
      <left/>
      <right/>
      <top style="thin">
        <color theme="2"/>
      </top>
      <bottom/>
      <diagonal/>
    </border>
    <border>
      <left/>
      <right/>
      <top/>
      <bottom style="thick">
        <color theme="3"/>
      </bottom>
      <diagonal/>
    </border>
    <border>
      <left/>
      <right/>
      <top/>
      <bottom style="thin">
        <color theme="3"/>
      </bottom>
      <diagonal/>
    </border>
    <border>
      <left/>
      <right/>
      <top style="thick">
        <color theme="3"/>
      </top>
      <bottom/>
      <diagonal/>
    </border>
    <border>
      <left/>
      <right/>
      <top style="thin">
        <color theme="2"/>
      </top>
      <bottom style="thin">
        <color theme="3"/>
      </bottom>
      <diagonal/>
    </border>
    <border>
      <left/>
      <right/>
      <top/>
      <bottom style="thin">
        <color theme="2" tint="-0.249946592608417"/>
      </bottom>
      <diagonal/>
    </border>
    <border>
      <left/>
      <right/>
      <top/>
      <bottom style="thin">
        <color theme="1" tint="0.499984740745262"/>
      </bottom>
      <diagonal/>
    </border>
    <border>
      <left/>
      <right/>
      <top style="thin">
        <color theme="3"/>
      </top>
      <bottom/>
      <diagonal/>
    </border>
    <border>
      <left/>
      <right style="thin">
        <color theme="1" tint="0.499984740745262"/>
      </right>
      <top/>
      <bottom/>
      <diagonal/>
    </border>
    <border>
      <left style="thin">
        <color theme="1" tint="0.499984740745262"/>
      </left>
      <right style="thin">
        <color theme="1" tint="0.499984740745262"/>
      </right>
      <top style="thin">
        <color theme="1" tint="0.49998474074526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1">
    <xf numFmtId="0" fontId="0" fillId="0" borderId="0" applyFill="0" applyBorder="0">
      <alignment horizontal="left" vertical="center"/>
    </xf>
    <xf numFmtId="0" fontId="24" fillId="0" borderId="2" applyNumberFormat="0" applyFill="0" applyProtection="0"/>
    <xf numFmtId="0" fontId="5" fillId="0" borderId="0" applyNumberFormat="0" applyFill="0" applyAlignment="0" applyProtection="0"/>
    <xf numFmtId="0" fontId="5" fillId="0" borderId="8" applyNumberFormat="0" applyFill="0" applyProtection="0"/>
    <xf numFmtId="0" fontId="7" fillId="0" borderId="9" applyNumberFormat="0" applyFill="0" applyProtection="0">
      <alignment horizontal="right" vertical="center" indent="1"/>
    </xf>
    <xf numFmtId="0" fontId="21" fillId="0" borderId="4" applyNumberFormat="0" applyFill="0" applyProtection="0"/>
    <xf numFmtId="168" fontId="3" fillId="0" borderId="6">
      <alignment horizontal="left" vertical="center"/>
    </xf>
    <xf numFmtId="0" fontId="22" fillId="0" borderId="2"/>
    <xf numFmtId="0" fontId="6" fillId="0" borderId="0" applyFill="0" applyBorder="0">
      <alignment horizontal="right" vertical="center" indent="1"/>
    </xf>
    <xf numFmtId="0" fontId="4" fillId="0" borderId="0" applyNumberFormat="0" applyFont="0" applyFill="0" applyBorder="0">
      <alignment horizontal="right" vertical="center" wrapText="1"/>
    </xf>
    <xf numFmtId="172" fontId="4" fillId="0" borderId="0" applyFont="0" applyFill="0" applyBorder="0" applyAlignment="0" applyProtection="0"/>
    <xf numFmtId="0" fontId="21" fillId="0" borderId="0" applyNumberFormat="0" applyFill="0" applyBorder="0">
      <alignment horizontal="right" wrapText="1"/>
    </xf>
    <xf numFmtId="169" fontId="4" fillId="0" borderId="0" applyFont="0" applyFill="0" applyBorder="0" applyAlignment="0">
      <alignment horizontal="left" vertical="center"/>
      <protection locked="0"/>
    </xf>
    <xf numFmtId="0" fontId="23" fillId="0" borderId="0">
      <alignment horizontal="left" vertical="center"/>
    </xf>
    <xf numFmtId="170" fontId="9" fillId="0" borderId="0">
      <alignment horizontal="left" vertical="center" wrapText="1"/>
    </xf>
    <xf numFmtId="0" fontId="8" fillId="0" borderId="4" applyNumberFormat="0" applyFill="0" applyAlignment="0" applyProtection="0">
      <alignment horizontal="left" vertical="center" wrapText="1"/>
    </xf>
    <xf numFmtId="0" fontId="8" fillId="0" borderId="4" applyNumberFormat="0" applyFill="0" applyAlignment="0" applyProtection="0">
      <alignment horizontal="left" vertical="center" wrapText="1"/>
    </xf>
    <xf numFmtId="166" fontId="4" fillId="0" borderId="0" applyFont="0" applyFill="0" applyBorder="0" applyAlignment="0" applyProtection="0"/>
    <xf numFmtId="0" fontId="4" fillId="0" borderId="0" applyNumberFormat="0" applyFont="0" applyFill="0" applyBorder="0">
      <alignment horizontal="left" vertical="top"/>
    </xf>
    <xf numFmtId="167" fontId="4" fillId="0" borderId="0">
      <alignment horizontal="left" vertical="center" indent="1"/>
    </xf>
    <xf numFmtId="0" fontId="4" fillId="0" borderId="0" applyNumberFormat="0" applyFont="0" applyFill="0" applyAlignment="0">
      <alignment horizontal="left" vertical="center"/>
    </xf>
    <xf numFmtId="0" fontId="4" fillId="0" borderId="2" applyNumberFormat="0" applyFont="0" applyFill="0" applyAlignment="0">
      <alignment horizontal="left"/>
    </xf>
    <xf numFmtId="165"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11" applyNumberFormat="0" applyAlignment="0" applyProtection="0"/>
    <xf numFmtId="0" fontId="14" fillId="6" borderId="12" applyNumberFormat="0" applyAlignment="0" applyProtection="0"/>
    <xf numFmtId="0" fontId="15" fillId="6" borderId="11" applyNumberFormat="0" applyAlignment="0" applyProtection="0"/>
    <xf numFmtId="0" fontId="16" fillId="0" borderId="13" applyNumberFormat="0" applyFill="0" applyAlignment="0" applyProtection="0"/>
    <xf numFmtId="0" fontId="17" fillId="7" borderId="14" applyNumberFormat="0" applyAlignment="0" applyProtection="0"/>
    <xf numFmtId="0" fontId="18" fillId="0" borderId="0" applyNumberFormat="0" applyFill="0" applyBorder="0" applyAlignment="0" applyProtection="0"/>
    <xf numFmtId="0" fontId="4" fillId="8" borderId="15" applyNumberFormat="0" applyFont="0" applyAlignment="0" applyProtection="0"/>
    <xf numFmtId="0" fontId="19" fillId="0" borderId="0" applyNumberFormat="0" applyFill="0" applyBorder="0" applyAlignment="0" applyProtection="0"/>
    <xf numFmtId="0" fontId="20" fillId="0" borderId="16" applyNumberFormat="0" applyFill="0" applyAlignment="0" applyProtection="0"/>
    <xf numFmtId="0" fontId="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1">
    <xf numFmtId="0" fontId="0" fillId="0" borderId="0" xfId="0">
      <alignment horizontal="left" vertical="center"/>
    </xf>
    <xf numFmtId="0" fontId="0" fillId="0" borderId="0" xfId="9" applyFont="1">
      <alignment horizontal="right" vertical="center" wrapText="1"/>
    </xf>
    <xf numFmtId="0" fontId="24" fillId="0" borderId="2" xfId="1" applyFill="1" applyProtection="1"/>
    <xf numFmtId="0" fontId="22" fillId="0" borderId="2" xfId="7"/>
    <xf numFmtId="0" fontId="24" fillId="0" borderId="2" xfId="1" quotePrefix="1" applyFill="1" applyProtection="1"/>
    <xf numFmtId="0" fontId="0" fillId="0" borderId="2" xfId="0" applyBorder="1">
      <alignment horizontal="left" vertical="center"/>
    </xf>
    <xf numFmtId="0" fontId="5" fillId="0" borderId="0" xfId="2" applyFill="1" applyAlignment="1" applyProtection="1">
      <alignment vertical="center"/>
    </xf>
    <xf numFmtId="0" fontId="5" fillId="0" borderId="8" xfId="3" applyFill="1" applyProtection="1"/>
    <xf numFmtId="0" fontId="0" fillId="0" borderId="0" xfId="18" applyFont="1">
      <alignment horizontal="left" vertical="top"/>
    </xf>
    <xf numFmtId="0" fontId="0" fillId="0" borderId="0" xfId="0" applyAlignment="1">
      <alignment horizontal="left" vertical="top"/>
    </xf>
    <xf numFmtId="0" fontId="0" fillId="0" borderId="0" xfId="9" applyFont="1" applyAlignment="1">
      <alignment horizontal="right" vertical="top" wrapText="1"/>
    </xf>
    <xf numFmtId="0" fontId="0" fillId="0" borderId="0" xfId="0" applyFill="1" applyBorder="1" applyAlignment="1">
      <alignment horizontal="left" vertical="center" indent="1"/>
    </xf>
    <xf numFmtId="0" fontId="0" fillId="0" borderId="0" xfId="0" applyFill="1" applyBorder="1">
      <alignment horizontal="left" vertical="center"/>
    </xf>
    <xf numFmtId="167" fontId="4" fillId="0" borderId="0" xfId="19">
      <alignment horizontal="left" vertical="center" indent="1"/>
    </xf>
    <xf numFmtId="167" fontId="0" fillId="0" borderId="0" xfId="0" applyNumberFormat="1" applyFill="1" applyBorder="1" applyAlignment="1">
      <alignment horizontal="left" vertical="center" indent="1"/>
    </xf>
    <xf numFmtId="166" fontId="0" fillId="0" borderId="0" xfId="17" applyFont="1" applyFill="1" applyBorder="1" applyAlignment="1" applyProtection="1">
      <alignment horizontal="right" vertical="center" indent="1"/>
    </xf>
    <xf numFmtId="172" fontId="4" fillId="0" borderId="1" xfId="10" applyFill="1" applyBorder="1" applyAlignment="1" applyProtection="1">
      <alignment horizontal="right" vertical="center" indent="1"/>
    </xf>
    <xf numFmtId="172" fontId="4" fillId="0" borderId="0" xfId="10" applyFill="1" applyAlignment="1" applyProtection="1">
      <alignment horizontal="right" vertical="center" indent="1"/>
    </xf>
    <xf numFmtId="172" fontId="7" fillId="0" borderId="10" xfId="10" applyFont="1" applyFill="1" applyBorder="1" applyAlignment="1" applyProtection="1">
      <alignment vertical="center"/>
    </xf>
    <xf numFmtId="0" fontId="21" fillId="0" borderId="4" xfId="5" applyFill="1" applyProtection="1"/>
    <xf numFmtId="0" fontId="21" fillId="0" borderId="4" xfId="11" applyFill="1" applyBorder="1">
      <alignment horizontal="right" wrapText="1"/>
    </xf>
    <xf numFmtId="0" fontId="3" fillId="0" borderId="0" xfId="0" applyFont="1" applyFill="1">
      <alignment horizontal="left" vertical="center"/>
    </xf>
    <xf numFmtId="0" fontId="0" fillId="0" borderId="0" xfId="0" applyFill="1">
      <alignment horizontal="left" vertical="center"/>
    </xf>
    <xf numFmtId="0" fontId="23" fillId="0" borderId="0" xfId="13">
      <alignment horizontal="left" vertical="center"/>
    </xf>
    <xf numFmtId="169" fontId="4" fillId="0" borderId="0" xfId="12" applyProtection="1">
      <alignment horizontal="left" vertical="center"/>
    </xf>
    <xf numFmtId="169" fontId="4" fillId="0" borderId="0" xfId="12" applyFill="1" applyBorder="1" applyAlignment="1" applyProtection="1">
      <alignment horizontal="left" vertical="center"/>
    </xf>
    <xf numFmtId="0" fontId="5" fillId="0" borderId="0" xfId="20" applyFont="1" applyFill="1" applyAlignment="1">
      <alignment horizontal="left" vertical="center"/>
    </xf>
    <xf numFmtId="0" fontId="0" fillId="0" borderId="2" xfId="21" applyFont="1" applyFill="1" applyAlignment="1">
      <alignment horizontal="left"/>
    </xf>
    <xf numFmtId="171" fontId="2" fillId="0" borderId="4" xfId="15" applyNumberFormat="1" applyFont="1" applyFill="1" applyAlignment="1" applyProtection="1">
      <alignment horizontal="left" vertical="center"/>
    </xf>
    <xf numFmtId="0" fontId="5" fillId="0" borderId="8" xfId="3" applyProtection="1"/>
    <xf numFmtId="171" fontId="2" fillId="0" borderId="4" xfId="15" applyNumberFormat="1" applyFont="1" applyAlignment="1" applyProtection="1">
      <alignment horizontal="center" vertical="center"/>
    </xf>
    <xf numFmtId="14" fontId="3" fillId="0" borderId="6" xfId="6" applyNumberFormat="1">
      <alignment horizontal="left" vertical="center"/>
    </xf>
    <xf numFmtId="14" fontId="9" fillId="0" borderId="5" xfId="14" applyNumberFormat="1" applyBorder="1">
      <alignment horizontal="left" vertical="center" wrapText="1"/>
    </xf>
    <xf numFmtId="0" fontId="0" fillId="0" borderId="7" xfId="9" applyFont="1" applyFill="1" applyBorder="1">
      <alignment horizontal="right" vertical="center" wrapText="1"/>
    </xf>
    <xf numFmtId="0" fontId="7" fillId="0" borderId="9" xfId="4" applyFill="1" applyProtection="1">
      <alignment horizontal="right" vertical="center" indent="1"/>
    </xf>
    <xf numFmtId="0" fontId="6" fillId="0" borderId="4" xfId="8" applyBorder="1">
      <alignment horizontal="right" vertical="center" indent="1"/>
    </xf>
    <xf numFmtId="0" fontId="6" fillId="0" borderId="3" xfId="8" applyBorder="1">
      <alignment horizontal="right" vertical="center" indent="1"/>
    </xf>
    <xf numFmtId="0" fontId="5" fillId="0" borderId="8" xfId="11" applyFont="1" applyBorder="1">
      <alignment horizontal="right" wrapText="1"/>
    </xf>
    <xf numFmtId="0" fontId="0" fillId="0" borderId="0" xfId="9" applyFont="1">
      <alignment horizontal="right" vertical="center" wrapText="1"/>
    </xf>
    <xf numFmtId="0" fontId="0" fillId="0" borderId="1" xfId="9" applyFont="1" applyFill="1" applyBorder="1">
      <alignment horizontal="right" vertical="center" wrapText="1"/>
    </xf>
    <xf numFmtId="0" fontId="0" fillId="0" borderId="0" xfId="9" applyFont="1" applyFill="1">
      <alignment horizontal="right" vertical="center" wrapText="1"/>
    </xf>
  </cellXfs>
  <cellStyles count="61">
    <cellStyle name="20% - Accent1" xfId="38" builtinId="30" customBuiltin="1"/>
    <cellStyle name="20% - Accent2" xfId="42" builtinId="34" customBuiltin="1"/>
    <cellStyle name="20% - Accent3" xfId="46" builtinId="38" customBuiltin="1"/>
    <cellStyle name="20% - Accent4" xfId="50" builtinId="42" customBuiltin="1"/>
    <cellStyle name="20% - Accent5" xfId="54" builtinId="46" customBuiltin="1"/>
    <cellStyle name="20% - Accent6" xfId="58" builtinId="50" customBuiltin="1"/>
    <cellStyle name="40% - Accent1" xfId="39" builtinId="31" customBuiltin="1"/>
    <cellStyle name="40% - Accent2" xfId="43" builtinId="35" customBuiltin="1"/>
    <cellStyle name="40% - Accent3" xfId="47" builtinId="39" customBuiltin="1"/>
    <cellStyle name="40% - Accent4" xfId="51" builtinId="43" customBuiltin="1"/>
    <cellStyle name="40% - Accent5" xfId="55" builtinId="47" customBuiltin="1"/>
    <cellStyle name="40% - Accent6" xfId="59" builtinId="51" customBuiltin="1"/>
    <cellStyle name="60% - Accent1" xfId="40" builtinId="32" customBuiltin="1"/>
    <cellStyle name="60% - Accent2" xfId="44" builtinId="36" customBuiltin="1"/>
    <cellStyle name="60% - Accent3" xfId="48" builtinId="40" customBuiltin="1"/>
    <cellStyle name="60% - Accent4" xfId="52" builtinId="44" customBuiltin="1"/>
    <cellStyle name="60% - Accent5" xfId="56" builtinId="48" customBuiltin="1"/>
    <cellStyle name="60% - Accent6" xfId="60" builtinId="52" customBuiltin="1"/>
    <cellStyle name="Accent1" xfId="37" builtinId="29" customBuiltin="1"/>
    <cellStyle name="Accent2" xfId="41" builtinId="33" customBuiltin="1"/>
    <cellStyle name="Accent3" xfId="45" builtinId="37" customBuiltin="1"/>
    <cellStyle name="Accent4" xfId="49" builtinId="41" customBuiltin="1"/>
    <cellStyle name="Accent5" xfId="53" builtinId="45" customBuiltin="1"/>
    <cellStyle name="Accent6" xfId="57" builtinId="49" customBuiltin="1"/>
    <cellStyle name="Bình thường" xfId="0" builtinId="0" customBuiltin="1"/>
    <cellStyle name="Căn dưới bên phải" xfId="11" xr:uid="{00000000-0005-0000-0000-000012000000}"/>
    <cellStyle name="Căn giữa bên phải" xfId="9" xr:uid="{00000000-0005-0000-0000-000013000000}"/>
    <cellStyle name="Căn trên" xfId="18" xr:uid="{00000000-0005-0000-0000-000015000000}"/>
    <cellStyle name="Dấu phẩy" xfId="22" builtinId="3" customBuiltin="1"/>
    <cellStyle name="Dấu phẩy [0]" xfId="23" builtinId="6" customBuiltin="1"/>
    <cellStyle name="Đầu đề 1" xfId="2" builtinId="16" customBuiltin="1"/>
    <cellStyle name="Đầu đề 2" xfId="3" builtinId="17" customBuiltin="1"/>
    <cellStyle name="Đầu đề 3" xfId="4" builtinId="18" customBuiltin="1"/>
    <cellStyle name="Đầu đề 4" xfId="5" builtinId="19" customBuiltin="1"/>
    <cellStyle name="Đầu ra" xfId="29" builtinId="21" customBuiltin="1"/>
    <cellStyle name="Đầu vào" xfId="28" builtinId="20" customBuiltin="1"/>
    <cellStyle name="Điện thoại" xfId="12" xr:uid="{00000000-0005-0000-0000-000010000000}"/>
    <cellStyle name="Ghi chú" xfId="34" builtinId="10" customBuiltin="1"/>
    <cellStyle name="Kiểm tra Ô" xfId="32" builtinId="23" customBuiltin="1"/>
    <cellStyle name="Không viền" xfId="20" xr:uid="{00000000-0005-0000-0000-00000E000000}"/>
    <cellStyle name="Ngày" xfId="6" xr:uid="{00000000-0005-0000-0000-000004000000}"/>
    <cellStyle name="Ngày đến hạn" xfId="14" xr:uid="{00000000-0005-0000-0000-000005000000}"/>
    <cellStyle name="Ô được Nối kết" xfId="31" builtinId="24" customBuiltin="1"/>
    <cellStyle name="Phần trăm" xfId="24" builtinId="5" customBuiltin="1"/>
    <cellStyle name="Siêu kết nối" xfId="15" builtinId="8" customBuiltin="1"/>
    <cellStyle name="Siêu kết nối đã Bấm vào" xfId="16" builtinId="9" customBuiltin="1"/>
    <cellStyle name="Số hóa đơn" xfId="7" xr:uid="{00000000-0005-0000-0000-00000C000000}"/>
    <cellStyle name="Số lượng" xfId="19" xr:uid="{00000000-0005-0000-0000-000011000000}"/>
    <cellStyle name="Tiền tệ" xfId="17" builtinId="4" customBuiltin="1"/>
    <cellStyle name="Tiền tệ [0]" xfId="10" builtinId="7" customBuiltin="1"/>
    <cellStyle name="Tiêu đề" xfId="1" builtinId="15" customBuiltin="1"/>
    <cellStyle name="Tiêu đề bảng Công ty" xfId="13" xr:uid="{00000000-0005-0000-0000-000001000000}"/>
    <cellStyle name="Tính toán" xfId="30" builtinId="22" customBuiltin="1"/>
    <cellStyle name="Tổng" xfId="36" builtinId="25" customBuiltin="1"/>
    <cellStyle name="Tổng hóa đơn" xfId="8" xr:uid="{00000000-0005-0000-0000-00000D000000}"/>
    <cellStyle name="Tốt" xfId="25" builtinId="26" customBuiltin="1"/>
    <cellStyle name="Trung lập" xfId="27" builtinId="28" customBuiltin="1"/>
    <cellStyle name="Văn bản Cảnh báo" xfId="33" builtinId="11" customBuiltin="1"/>
    <cellStyle name="Văn bản Giải thích" xfId="35" builtinId="53" customBuiltin="1"/>
    <cellStyle name="Viền dưới" xfId="21" xr:uid="{00000000-0005-0000-0000-000000000000}"/>
    <cellStyle name="Xấu" xfId="26" builtinId="27" customBuiltin="1"/>
  </cellStyles>
  <dxfs count="18">
    <dxf>
      <font>
        <b val="0"/>
        <i val="0"/>
        <strike val="0"/>
        <condense val="0"/>
        <extend val="0"/>
        <outline val="0"/>
        <shadow val="0"/>
        <u val="none"/>
        <vertAlign val="baseline"/>
        <sz val="8"/>
        <color theme="3"/>
        <name val="Verdana"/>
        <scheme val="minor"/>
      </font>
      <alignment horizontal="left" vertical="center" textRotation="0" wrapText="0" indent="0" justifyLastLine="0" shrinkToFit="0" readingOrder="0"/>
      <protection locked="1" hidden="0"/>
    </dxf>
    <dxf>
      <font>
        <strike val="0"/>
        <outline val="0"/>
        <shadow val="0"/>
        <u val="none"/>
        <vertAlign val="baseline"/>
        <sz val="8"/>
        <color theme="3"/>
        <name val="Verdana"/>
        <scheme val="minor"/>
      </font>
      <alignment horizontal="left" vertical="center" textRotation="0" wrapText="0" indent="0" justifyLastLine="0" shrinkToFit="0" readingOrder="0"/>
      <protection locked="1" hidden="0"/>
    </dxf>
    <dxf>
      <font>
        <b val="0"/>
        <i val="0"/>
        <strike val="0"/>
        <condense val="0"/>
        <extend val="0"/>
        <outline val="0"/>
        <shadow val="0"/>
        <u val="none"/>
        <vertAlign val="baseline"/>
        <sz val="8"/>
        <color theme="3"/>
        <name val="Verdana"/>
        <scheme val="minor"/>
      </font>
      <alignment horizontal="left" vertical="center" textRotation="0" wrapText="0" indent="0" justifyLastLine="0" shrinkToFit="0" readingOrder="0"/>
      <protection locked="1" hidden="0"/>
    </dxf>
    <dxf>
      <font>
        <strike val="0"/>
        <outline val="0"/>
        <shadow val="0"/>
        <u val="none"/>
        <vertAlign val="baseline"/>
        <sz val="8"/>
        <color theme="3"/>
        <name val="Verdana"/>
        <scheme val="minor"/>
      </font>
      <alignment horizontal="left" vertical="center" textRotation="0" wrapText="0" indent="0" justifyLastLine="0" shrinkToFit="0" readingOrder="0"/>
      <protection locked="1" hidden="0"/>
    </dxf>
    <dxf>
      <font>
        <strike val="0"/>
        <outline val="0"/>
        <shadow val="0"/>
        <u val="none"/>
        <vertAlign val="baseline"/>
        <sz val="8"/>
        <color theme="3"/>
        <name val="Verdana"/>
        <scheme val="minor"/>
      </font>
      <alignment horizontal="left" vertical="center"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8"/>
        <color theme="1"/>
        <name val="Verdana"/>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protection locked="1" hidden="0"/>
    </dxf>
    <dxf>
      <protection locked="1" hidden="0"/>
    </dxf>
    <dxf>
      <protection locked="1" hidden="0"/>
    </dxf>
    <dxf>
      <protection locked="1" hidden="0"/>
    </dxf>
    <dxf>
      <protection locked="1" hidden="0"/>
    </dxf>
    <dxf>
      <font>
        <b val="0"/>
        <i val="0"/>
        <color theme="3"/>
      </font>
      <fill>
        <patternFill>
          <bgColor theme="2" tint="0.7999816888943144"/>
        </patternFill>
      </fill>
      <border diagonalUp="0" diagonalDown="0">
        <left/>
        <right/>
        <top/>
        <bottom/>
        <vertical/>
        <horizontal/>
      </border>
    </dxf>
    <dxf>
      <font>
        <color theme="3"/>
      </font>
      <fill>
        <patternFill patternType="none">
          <bgColor auto="1"/>
        </patternFill>
      </fill>
      <border diagonalUp="0" diagonalDown="0">
        <left/>
        <right/>
        <top style="thin">
          <color theme="2"/>
        </top>
        <bottom style="thin">
          <color theme="3"/>
        </bottom>
        <vertical/>
        <horizontal/>
      </border>
    </dxf>
    <dxf>
      <font>
        <b val="0"/>
        <i val="0"/>
        <color theme="1"/>
      </font>
      <fill>
        <patternFill patternType="none">
          <bgColor auto="1"/>
        </patternFill>
      </fill>
      <border>
        <left/>
        <right/>
        <top style="thick">
          <color theme="3"/>
        </top>
        <bottom style="thin">
          <color theme="2" tint="-0.249946592608417"/>
        </bottom>
        <vertical/>
        <horizontal/>
      </border>
    </dxf>
    <dxf>
      <font>
        <color theme="3"/>
      </font>
      <fill>
        <patternFill patternType="none">
          <bgColor auto="1"/>
        </patternFill>
      </fill>
      <border diagonalUp="0" diagonalDown="0">
        <left/>
        <right/>
        <top/>
        <bottom/>
        <vertical/>
        <horizontal/>
      </border>
    </dxf>
  </dxfs>
  <tableStyles count="1" defaultPivotStyle="PivotStyleLight16">
    <tableStyle name="Hóa đơn Thanh toán" pivot="0" count="4" xr9:uid="{00000000-0011-0000-FFFF-FFFF00000000}">
      <tableStyleElement type="wholeTable" dxfId="17"/>
      <tableStyleElement type="headerRow" dxfId="16"/>
      <tableStyleElement type="totalRow" dxfId="15"/>
      <tableStyleElement type="firstRow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2.xml.rels>&#65279;<?xml version="1.0" encoding="utf-8"?><Relationships xmlns="http://schemas.openxmlformats.org/package/2006/relationships"><Relationship Type="http://schemas.openxmlformats.org/officeDocument/2006/relationships/image" Target="/xl/media/image1.png" Id="rId1" /><Relationship Type="http://schemas.openxmlformats.org/officeDocument/2006/relationships/hyperlink" Target="#'Thi&#7871;t l&#7853;p c&#244;ng ty'!A1" TargetMode="External" Id="rId2" /></Relationships>
</file>

<file path=xl/drawings/_rels/drawing21.xml.rels>&#65279;<?xml version="1.0" encoding="utf-8"?><Relationships xmlns="http://schemas.openxmlformats.org/package/2006/relationships"><Relationship Type="http://schemas.openxmlformats.org/officeDocument/2006/relationships/hyperlink" Target="#'H&#243;a &#273;&#417;n Thanh to&#225;n'!A1" TargetMode="External" Id="rId2" /><Relationship Type="http://schemas.openxmlformats.org/officeDocument/2006/relationships/hyperlink" Target="#'Thi&#7871;t l&#7853;p c&#244;ng ty'!A1" TargetMode="External" Id="rId1" /></Relationships>
</file>

<file path=xl/drawings/drawing12.xml><?xml version="1.0" encoding="utf-8"?>
<xdr:wsDr xmlns:xdr="http://schemas.openxmlformats.org/drawingml/2006/spreadsheetDrawing" xmlns:a="http://schemas.openxmlformats.org/drawingml/2006/main">
  <xdr:twoCellAnchor editAs="oneCell">
    <xdr:from>
      <xdr:col>4</xdr:col>
      <xdr:colOff>800100</xdr:colOff>
      <xdr:row>0</xdr:row>
      <xdr:rowOff>97155</xdr:rowOff>
    </xdr:from>
    <xdr:to>
      <xdr:col>5</xdr:col>
      <xdr:colOff>0</xdr:colOff>
      <xdr:row>0</xdr:row>
      <xdr:rowOff>798195</xdr:rowOff>
    </xdr:to>
    <xdr:pic>
      <xdr:nvPicPr>
        <xdr:cNvPr id="3" name="Thay thế bằng logo" descr="Chỗ dành sẵn cho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808720" y="97155"/>
          <a:ext cx="1402080" cy="701040"/>
        </a:xfrm>
        <a:prstGeom prst="rect">
          <a:avLst/>
        </a:prstGeom>
      </xdr:spPr>
    </xdr:pic>
    <xdr:clientData/>
  </xdr:twoCellAnchor>
  <xdr:twoCellAnchor>
    <xdr:from>
      <xdr:col>6</xdr:col>
      <xdr:colOff>55244</xdr:colOff>
      <xdr:row>1</xdr:row>
      <xdr:rowOff>36700</xdr:rowOff>
    </xdr:from>
    <xdr:to>
      <xdr:col>6</xdr:col>
      <xdr:colOff>1658441</xdr:colOff>
      <xdr:row>1</xdr:row>
      <xdr:rowOff>462914</xdr:rowOff>
    </xdr:to>
    <xdr:grpSp>
      <xdr:nvGrpSpPr>
        <xdr:cNvPr id="20" name="Thiết lập công ty" descr="Chọn để dẫn hướng đến trang tính Thiết lập Công ty">
          <a:hlinkClick xmlns:r="http://schemas.openxmlformats.org/officeDocument/2006/relationships" r:id="rId2" tooltip="Chọn để dẫn hướng đến trang tính Thiết lập Công ty"/>
          <a:extLst>
            <a:ext uri="{FF2B5EF4-FFF2-40B4-BE49-F238E27FC236}">
              <a16:creationId xmlns:a16="http://schemas.microsoft.com/office/drawing/2014/main" id="{00000000-0008-0000-0000-000014000000}"/>
            </a:ext>
          </a:extLst>
        </xdr:cNvPr>
        <xdr:cNvGrpSpPr/>
      </xdr:nvGrpSpPr>
      <xdr:grpSpPr>
        <a:xfrm>
          <a:off x="10494644" y="928240"/>
          <a:ext cx="1603197" cy="426214"/>
          <a:chOff x="10191752" y="1095375"/>
          <a:chExt cx="1444752" cy="310896"/>
        </a:xfrm>
      </xdr:grpSpPr>
      <xdr:sp macro="[0]!shpButtonCompany_Click" textlink="">
        <xdr:nvSpPr>
          <xdr:cNvPr id="67" name="Hộp văn bản 66">
            <a:extLst>
              <a:ext uri="{FF2B5EF4-FFF2-40B4-BE49-F238E27FC236}">
                <a16:creationId xmlns:a16="http://schemas.microsoft.com/office/drawing/2014/main" id="{00000000-0008-0000-0000-000043000000}"/>
              </a:ext>
            </a:extLst>
          </xdr:cNvPr>
          <xdr:cNvSpPr txBox="1"/>
        </xdr:nvSpPr>
        <xdr:spPr>
          <a:xfrm>
            <a:off x="10191752" y="1095375"/>
            <a:ext cx="1444752" cy="31089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vi" sz="1050">
                <a:solidFill>
                  <a:schemeClr val="bg1"/>
                </a:solidFill>
                <a:latin typeface="Verdana" panose="020B0604030504040204" pitchFamily="34" charset="0"/>
              </a:rPr>
              <a:t>THIẾT LẬP</a:t>
            </a:r>
            <a:r>
              <a:rPr lang="vi" sz="1050" baseline="0">
                <a:solidFill>
                  <a:schemeClr val="bg1"/>
                </a:solidFill>
                <a:latin typeface="Verdana" panose="020B0604030504040204" pitchFamily="34" charset="0"/>
              </a:rPr>
              <a:t> CÔNG TY</a:t>
            </a:r>
            <a:endParaRPr lang="en-US" sz="1050">
              <a:solidFill>
                <a:schemeClr val="bg1"/>
              </a:solidFill>
              <a:latin typeface="Verdana" panose="020B0604030504040204" pitchFamily="34" charset="0"/>
            </a:endParaRPr>
          </a:p>
        </xdr:txBody>
      </xdr:sp>
      <xdr:sp macro="[0]!shpButtonCompany_Click" textlink="">
        <xdr:nvSpPr>
          <xdr:cNvPr id="68" name="Hộp văn bản 67">
            <a:extLst>
              <a:ext uri="{FF2B5EF4-FFF2-40B4-BE49-F238E27FC236}">
                <a16:creationId xmlns:a16="http://schemas.microsoft.com/office/drawing/2014/main" id="{00000000-0008-0000-0000-000044000000}"/>
              </a:ext>
            </a:extLst>
          </xdr:cNvPr>
          <xdr:cNvSpPr txBox="1"/>
        </xdr:nvSpPr>
        <xdr:spPr>
          <a:xfrm>
            <a:off x="10220326" y="1123950"/>
            <a:ext cx="1380744" cy="246888"/>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endParaRPr lang="en-US" sz="1100"/>
          </a:p>
        </xdr:txBody>
      </xdr:sp>
    </xdr:grpSp>
    <xdr:clientData fPrintsWithSheet="0"/>
  </xdr:twoCellAnchor>
</xdr:wsDr>
</file>

<file path=xl/drawings/drawing21.xml><?xml version="1.0" encoding="utf-8"?>
<xdr:wsDr xmlns:xdr="http://schemas.openxmlformats.org/drawingml/2006/spreadsheetDrawing" xmlns:a="http://schemas.openxmlformats.org/drawingml/2006/main">
  <xdr:twoCellAnchor editAs="absolute">
    <xdr:from>
      <xdr:col>4</xdr:col>
      <xdr:colOff>140103</xdr:colOff>
      <xdr:row>1</xdr:row>
      <xdr:rowOff>51788</xdr:rowOff>
    </xdr:from>
    <xdr:to>
      <xdr:col>4</xdr:col>
      <xdr:colOff>1836315</xdr:colOff>
      <xdr:row>1</xdr:row>
      <xdr:rowOff>459105</xdr:rowOff>
    </xdr:to>
    <xdr:grpSp>
      <xdr:nvGrpSpPr>
        <xdr:cNvPr id="11" name="Nhóm 10" descr="Chọn để dẫn hướng đến trang tính Lập hóa đơn thanh toán">
          <a:hlinkClick xmlns:r="http://schemas.openxmlformats.org/officeDocument/2006/relationships" r:id="rId1" tooltip="Chọn để dẫn hướng đến trang tính Lập hóa đơn thanh toán"/>
          <a:extLst>
            <a:ext uri="{FF2B5EF4-FFF2-40B4-BE49-F238E27FC236}">
              <a16:creationId xmlns:a16="http://schemas.microsoft.com/office/drawing/2014/main" id="{00000000-0008-0000-0100-00000B000000}"/>
            </a:ext>
          </a:extLst>
        </xdr:cNvPr>
        <xdr:cNvGrpSpPr/>
      </xdr:nvGrpSpPr>
      <xdr:grpSpPr>
        <a:xfrm>
          <a:off x="8087763" y="943328"/>
          <a:ext cx="1696212" cy="407317"/>
          <a:chOff x="10191750" y="1095375"/>
          <a:chExt cx="1444752" cy="310896"/>
        </a:xfrm>
      </xdr:grpSpPr>
      <xdr:sp macro="[0]!shpButtonCompany_Click" textlink="">
        <xdr:nvSpPr>
          <xdr:cNvPr id="16" name="Hộp văn bản 15">
            <a:extLst>
              <a:ext uri="{FF2B5EF4-FFF2-40B4-BE49-F238E27FC236}">
                <a16:creationId xmlns:a16="http://schemas.microsoft.com/office/drawing/2014/main" id="{00000000-0008-0000-0100-000010000000}"/>
              </a:ext>
            </a:extLst>
          </xdr:cNvPr>
          <xdr:cNvSpPr txBox="1"/>
        </xdr:nvSpPr>
        <xdr:spPr>
          <a:xfrm>
            <a:off x="10191750" y="1095375"/>
            <a:ext cx="1444752" cy="31089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vi" sz="1050">
                <a:solidFill>
                  <a:schemeClr val="bg1"/>
                </a:solidFill>
                <a:latin typeface="Verdana" panose="020B0604030504040204" pitchFamily="34" charset="0"/>
              </a:rPr>
              <a:t>HÓA ĐƠN</a:t>
            </a:r>
          </a:p>
        </xdr:txBody>
      </xdr:sp>
      <xdr:sp macro="[0]!shpButtonCompany_Click" textlink="">
        <xdr:nvSpPr>
          <xdr:cNvPr id="17" name="Hộp văn bản 16">
            <a:hlinkClick xmlns:r="http://schemas.openxmlformats.org/officeDocument/2006/relationships" r:id="rId2" tooltip="Chọn để dẫn hướng đến trang tính Lập hóa đơn thanh toán"/>
            <a:extLst>
              <a:ext uri="{FF2B5EF4-FFF2-40B4-BE49-F238E27FC236}">
                <a16:creationId xmlns:a16="http://schemas.microsoft.com/office/drawing/2014/main" id="{00000000-0008-0000-0100-000011000000}"/>
              </a:ext>
            </a:extLst>
          </xdr:cNvPr>
          <xdr:cNvSpPr txBox="1"/>
        </xdr:nvSpPr>
        <xdr:spPr>
          <a:xfrm>
            <a:off x="10220326" y="1123952"/>
            <a:ext cx="1380744" cy="246889"/>
          </a:xfrm>
          <a:prstGeom prst="rect">
            <a:avLst/>
          </a:prstGeom>
          <a:no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endParaRPr lang="en-US" sz="1100"/>
          </a:p>
        </xdr:txBody>
      </xdr:sp>
    </xdr:grpSp>
    <xdr:clientData fPrintsWithSheet="0"/>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Chi_tiết_hóa_đơn" displayName="Chi_tiết_hóa_đơn" ref="B8:E23" headerRowDxfId="13" dataDxfId="12" totalsRowDxfId="11">
  <tableColumns count="4">
    <tableColumn id="1" xr3:uid="{00000000-0010-0000-0000-000001000000}" name="SỐ LƯỢNG" dataDxfId="10" dataCellStyle="Số lượng"/>
    <tableColumn id="2" xr3:uid="{00000000-0010-0000-0000-000002000000}" name="CHI TIẾT" dataDxfId="9" totalsRowDxfId="8"/>
    <tableColumn id="9" xr3:uid="{00000000-0010-0000-0000-000009000000}" name="ĐƠN GIÁ" dataDxfId="7"/>
    <tableColumn id="10" xr3:uid="{00000000-0010-0000-0000-00000A000000}" name="TỔNG GIÁ TRỊ MỖI MẶT HÀNG" dataDxfId="6">
      <calculatedColumnFormula>IFERROR(Chi_tiết_hóa_đơn[[#This Row],[ĐƠN GIÁ]]*Chi_tiết_hóa_đơn[[#This Row],[SỐ LƯỢNG]],"")</calculatedColumnFormula>
    </tableColumn>
  </tableColumns>
  <tableStyleInfo name="Hóa đơn Thanh toán" showFirstColumn="0" showLastColumn="0" showRowStripes="1" showColumnStripes="0"/>
  <extLst>
    <ext xmlns:x14="http://schemas.microsoft.com/office/spreadsheetml/2009/9/main" uri="{504A1905-F514-4f6f-8877-14C23A59335A}">
      <x14:table altTextSummary="Nhập Số lượng, Chi tiết &amp; Đơn giá vào bảng này để tính Tổng hóa đơn"/>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hiết_lập_công_ty" displayName="Thiết_lập_công_ty" ref="B2:C20" headerRowDxfId="5" dataDxfId="4">
  <tableColumns count="2">
    <tableColumn id="1" xr3:uid="{00000000-0010-0000-0100-000001000000}" name="CHI TIẾT CÔNG TY LẬP HÓA ĐƠN" totalsRowLabel="Total" dataDxfId="3" totalsRowDxfId="2"/>
    <tableColumn id="2" xr3:uid="{00000000-0010-0000-0100-000002000000}" name="GIÁ TRỊ" totalsRowFunction="count" dataDxfId="1" totalsRowDxfId="0"/>
  </tableColumns>
  <tableStyleInfo name="Hóa đơn Thanh toán" showFirstColumn="0" showLastColumn="0" showRowStripes="1" showColumnStripes="0"/>
  <extLst>
    <ext xmlns:x14="http://schemas.microsoft.com/office/spreadsheetml/2009/9/main" uri="{504A1905-F514-4f6f-8877-14C23A59335A}">
      <x14:table altTextSummary="Nhập chi tiết công ty vào bảng này, ví dụ: tên công ty, địa chỉ, điện thoại, trang web, địa chỉ ngân hàng, v.v."/>
    </ext>
  </extLst>
</table>
</file>

<file path=xl/theme/theme11.xml><?xml version="1.0" encoding="utf-8"?>
<a:theme xmlns:a="http://schemas.openxmlformats.org/drawingml/2006/main" name="Office Theme">
  <a:themeElements>
    <a:clrScheme name="Billing Invoice">
      <a:dk1>
        <a:sysClr val="windowText" lastClr="000000"/>
      </a:dk1>
      <a:lt1>
        <a:sysClr val="window" lastClr="FFFFFF"/>
      </a:lt1>
      <a:dk2>
        <a:srgbClr val="473530"/>
      </a:dk2>
      <a:lt2>
        <a:srgbClr val="DED0AF"/>
      </a:lt2>
      <a:accent1>
        <a:srgbClr val="E37000"/>
      </a:accent1>
      <a:accent2>
        <a:srgbClr val="FFC01C"/>
      </a:accent2>
      <a:accent3>
        <a:srgbClr val="389F7C"/>
      </a:accent3>
      <a:accent4>
        <a:srgbClr val="ED8803"/>
      </a:accent4>
      <a:accent5>
        <a:srgbClr val="389FCD"/>
      </a:accent5>
      <a:accent6>
        <a:srgbClr val="8358AC"/>
      </a:accent6>
      <a:hlink>
        <a:srgbClr val="389FCD"/>
      </a:hlink>
      <a:folHlink>
        <a:srgbClr val="8358AC"/>
      </a:folHlink>
    </a:clrScheme>
    <a:fontScheme name="Billing Invoice">
      <a:majorFont>
        <a:latin typeface="Sylfaen"/>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2.xml" Id="rId3" /><Relationship Type="http://schemas.openxmlformats.org/officeDocument/2006/relationships/drawing" Target="/xl/drawings/drawing12.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2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autoPageBreaks="0" fitToPage="1"/>
  </sheetPr>
  <dimension ref="B1:G35"/>
  <sheetViews>
    <sheetView showGridLines="0" tabSelected="1" zoomScaleNormal="100" zoomScaleSheetLayoutView="100" workbookViewId="0"/>
  </sheetViews>
  <sheetFormatPr defaultRowHeight="30" customHeight="1" x14ac:dyDescent="0.25"/>
  <cols>
    <col min="1" max="1" width="2.7265625" customWidth="1"/>
    <col min="2" max="2" width="24.7265625" style="21" customWidth="1"/>
    <col min="3" max="3" width="48.6328125" style="21" customWidth="1"/>
    <col min="4" max="4" width="19.453125" style="21" customWidth="1"/>
    <col min="5" max="5" width="26.26953125" style="21" bestFit="1" customWidth="1"/>
    <col min="6" max="6" width="2.7265625" customWidth="1"/>
    <col min="7" max="7" width="20.1796875" customWidth="1"/>
    <col min="8" max="8" width="2.7265625" customWidth="1"/>
  </cols>
  <sheetData>
    <row r="1" spans="2:7" ht="70.5" customHeight="1" thickBot="1" x14ac:dyDescent="0.5">
      <c r="B1" s="2" t="s">
        <v>0</v>
      </c>
      <c r="C1" s="3" t="s">
        <v>17</v>
      </c>
      <c r="D1" s="2"/>
      <c r="E1" s="4"/>
      <c r="G1" s="5"/>
    </row>
    <row r="2" spans="2:7" ht="39.9" customHeight="1" thickTop="1" thickBot="1" x14ac:dyDescent="0.3">
      <c r="B2" s="31">
        <f ca="1">TODAY()</f>
        <v>44658</v>
      </c>
      <c r="C2" s="31"/>
      <c r="D2" s="35">
        <f>Tổng_hóa_đơn</f>
        <v>79.65</v>
      </c>
      <c r="E2" s="35"/>
      <c r="F2" t="s">
        <v>27</v>
      </c>
      <c r="G2" s="30" t="s">
        <v>28</v>
      </c>
    </row>
    <row r="3" spans="2:7" ht="30" customHeight="1" thickTop="1" x14ac:dyDescent="0.25">
      <c r="B3" s="6" t="s">
        <v>1</v>
      </c>
      <c r="C3" s="32">
        <f ca="1">TODAY()+15</f>
        <v>44673</v>
      </c>
      <c r="D3" s="36"/>
      <c r="E3" s="36"/>
      <c r="F3" t="s">
        <v>27</v>
      </c>
      <c r="G3" s="30"/>
    </row>
    <row r="4" spans="2:7" ht="30" customHeight="1" x14ac:dyDescent="0.25">
      <c r="B4" s="7" t="s">
        <v>2</v>
      </c>
      <c r="C4" s="7"/>
      <c r="D4" s="37" t="s">
        <v>21</v>
      </c>
      <c r="E4" s="37"/>
    </row>
    <row r="5" spans="2:7" ht="14.25" customHeight="1" x14ac:dyDescent="0.25">
      <c r="B5" t="s">
        <v>3</v>
      </c>
      <c r="C5"/>
      <c r="D5" s="38" t="s">
        <v>22</v>
      </c>
      <c r="E5" s="38"/>
    </row>
    <row r="6" spans="2:7" ht="14.25" customHeight="1" x14ac:dyDescent="0.25">
      <c r="B6" t="s">
        <v>4</v>
      </c>
      <c r="C6"/>
      <c r="D6" s="38" t="s">
        <v>23</v>
      </c>
      <c r="E6" s="38"/>
    </row>
    <row r="7" spans="2:7" ht="24.9" customHeight="1" x14ac:dyDescent="0.25">
      <c r="B7" s="8" t="s">
        <v>5</v>
      </c>
      <c r="C7" s="9"/>
      <c r="D7" s="10"/>
      <c r="E7" s="10"/>
      <c r="F7" s="9"/>
      <c r="G7" s="9"/>
    </row>
    <row r="8" spans="2:7" ht="30" customHeight="1" x14ac:dyDescent="0.25">
      <c r="B8" t="s">
        <v>6</v>
      </c>
      <c r="C8" s="11" t="s">
        <v>18</v>
      </c>
      <c r="D8" s="12" t="s">
        <v>24</v>
      </c>
      <c r="E8" s="12" t="s">
        <v>25</v>
      </c>
    </row>
    <row r="9" spans="2:7" ht="30" customHeight="1" x14ac:dyDescent="0.25">
      <c r="B9" s="13">
        <v>2</v>
      </c>
      <c r="C9" s="14" t="s">
        <v>19</v>
      </c>
      <c r="D9" s="15">
        <v>14.95</v>
      </c>
      <c r="E9" s="15">
        <f>IFERROR(Chi_tiết_hóa_đơn[[#This Row],[ĐƠN GIÁ]]*Chi_tiết_hóa_đơn[[#This Row],[SỐ LƯỢNG]],"")</f>
        <v>29.9</v>
      </c>
    </row>
    <row r="10" spans="2:7" ht="30" customHeight="1" x14ac:dyDescent="0.25">
      <c r="B10" s="13">
        <v>5</v>
      </c>
      <c r="C10" s="14" t="s">
        <v>20</v>
      </c>
      <c r="D10" s="15">
        <v>9.95</v>
      </c>
      <c r="E10" s="15">
        <f>IFERROR(Chi_tiết_hóa_đơn[[#This Row],[ĐƠN GIÁ]]*Chi_tiết_hóa_đơn[[#This Row],[SỐ LƯỢNG]],"")</f>
        <v>49.75</v>
      </c>
    </row>
    <row r="11" spans="2:7" ht="30" customHeight="1" x14ac:dyDescent="0.25">
      <c r="B11" s="13"/>
      <c r="C11" s="14"/>
      <c r="D11" s="15"/>
      <c r="E11" s="15">
        <f>IFERROR(Chi_tiết_hóa_đơn[[#This Row],[ĐƠN GIÁ]]*Chi_tiết_hóa_đơn[[#This Row],[SỐ LƯỢNG]],"")</f>
        <v>0</v>
      </c>
    </row>
    <row r="12" spans="2:7" ht="30" customHeight="1" x14ac:dyDescent="0.25">
      <c r="B12" s="13"/>
      <c r="C12" s="14"/>
      <c r="D12" s="15"/>
      <c r="E12" s="15">
        <f>IFERROR(Chi_tiết_hóa_đơn[[#This Row],[ĐƠN GIÁ]]*Chi_tiết_hóa_đơn[[#This Row],[SỐ LƯỢNG]],"")</f>
        <v>0</v>
      </c>
    </row>
    <row r="13" spans="2:7" ht="30" customHeight="1" x14ac:dyDescent="0.25">
      <c r="B13" s="13"/>
      <c r="C13" s="14"/>
      <c r="D13" s="15"/>
      <c r="E13" s="15">
        <f>IFERROR(Chi_tiết_hóa_đơn[[#This Row],[ĐƠN GIÁ]]*Chi_tiết_hóa_đơn[[#This Row],[SỐ LƯỢNG]],"")</f>
        <v>0</v>
      </c>
    </row>
    <row r="14" spans="2:7" ht="30" customHeight="1" x14ac:dyDescent="0.25">
      <c r="B14" s="13"/>
      <c r="C14" s="14"/>
      <c r="D14" s="15"/>
      <c r="E14" s="15">
        <f>IFERROR(Chi_tiết_hóa_đơn[[#This Row],[ĐƠN GIÁ]]*Chi_tiết_hóa_đơn[[#This Row],[SỐ LƯỢNG]],"")</f>
        <v>0</v>
      </c>
    </row>
    <row r="15" spans="2:7" ht="30" customHeight="1" x14ac:dyDescent="0.25">
      <c r="B15" s="13"/>
      <c r="C15" s="14"/>
      <c r="D15" s="15"/>
      <c r="E15" s="15">
        <f>IFERROR(Chi_tiết_hóa_đơn[[#This Row],[ĐƠN GIÁ]]*Chi_tiết_hóa_đơn[[#This Row],[SỐ LƯỢNG]],"")</f>
        <v>0</v>
      </c>
    </row>
    <row r="16" spans="2:7" ht="30" customHeight="1" x14ac:dyDescent="0.25">
      <c r="B16" s="13"/>
      <c r="C16" s="14"/>
      <c r="D16" s="15"/>
      <c r="E16" s="15">
        <f>IFERROR(Chi_tiết_hóa_đơn[[#This Row],[ĐƠN GIÁ]]*Chi_tiết_hóa_đơn[[#This Row],[SỐ LƯỢNG]],"")</f>
        <v>0</v>
      </c>
    </row>
    <row r="17" spans="2:5" ht="30" customHeight="1" x14ac:dyDescent="0.25">
      <c r="B17" s="13"/>
      <c r="C17" s="14"/>
      <c r="D17" s="15"/>
      <c r="E17" s="15">
        <f>IFERROR(Chi_tiết_hóa_đơn[[#This Row],[ĐƠN GIÁ]]*Chi_tiết_hóa_đơn[[#This Row],[SỐ LƯỢNG]],"")</f>
        <v>0</v>
      </c>
    </row>
    <row r="18" spans="2:5" ht="30" customHeight="1" x14ac:dyDescent="0.25">
      <c r="B18" s="13"/>
      <c r="C18" s="14"/>
      <c r="D18" s="15"/>
      <c r="E18" s="15">
        <f>IFERROR(Chi_tiết_hóa_đơn[[#This Row],[ĐƠN GIÁ]]*Chi_tiết_hóa_đơn[[#This Row],[SỐ LƯỢNG]],"")</f>
        <v>0</v>
      </c>
    </row>
    <row r="19" spans="2:5" ht="30" customHeight="1" x14ac:dyDescent="0.25">
      <c r="B19" s="13"/>
      <c r="C19" s="14"/>
      <c r="D19" s="15"/>
      <c r="E19" s="15">
        <f>IFERROR(Chi_tiết_hóa_đơn[[#This Row],[ĐƠN GIÁ]]*Chi_tiết_hóa_đơn[[#This Row],[SỐ LƯỢNG]],"")</f>
        <v>0</v>
      </c>
    </row>
    <row r="20" spans="2:5" ht="30" customHeight="1" x14ac:dyDescent="0.25">
      <c r="B20" s="13"/>
      <c r="C20" s="14"/>
      <c r="D20" s="15"/>
      <c r="E20" s="15">
        <f>IFERROR(Chi_tiết_hóa_đơn[[#This Row],[ĐƠN GIÁ]]*Chi_tiết_hóa_đơn[[#This Row],[SỐ LƯỢNG]],"")</f>
        <v>0</v>
      </c>
    </row>
    <row r="21" spans="2:5" ht="30" customHeight="1" x14ac:dyDescent="0.25">
      <c r="B21" s="13"/>
      <c r="C21" s="14"/>
      <c r="D21" s="15"/>
      <c r="E21" s="15">
        <f>IFERROR(Chi_tiết_hóa_đơn[[#This Row],[ĐƠN GIÁ]]*Chi_tiết_hóa_đơn[[#This Row],[SỐ LƯỢNG]],"")</f>
        <v>0</v>
      </c>
    </row>
    <row r="22" spans="2:5" ht="30" customHeight="1" x14ac:dyDescent="0.25">
      <c r="B22" s="13"/>
      <c r="C22" s="14"/>
      <c r="D22" s="15"/>
      <c r="E22" s="15">
        <f>IFERROR(Chi_tiết_hóa_đơn[[#This Row],[ĐƠN GIÁ]]*Chi_tiết_hóa_đơn[[#This Row],[SỐ LƯỢNG]],"")</f>
        <v>0</v>
      </c>
    </row>
    <row r="23" spans="2:5" ht="30" customHeight="1" x14ac:dyDescent="0.25">
      <c r="B23" s="13"/>
      <c r="C23" s="14"/>
      <c r="D23" s="15"/>
      <c r="E23" s="15">
        <f>IFERROR(Chi_tiết_hóa_đơn[[#This Row],[ĐƠN GIÁ]]*Chi_tiết_hóa_đơn[[#This Row],[SỐ LƯỢNG]],"")</f>
        <v>0</v>
      </c>
    </row>
    <row r="24" spans="2:5" ht="30" customHeight="1" x14ac:dyDescent="0.25">
      <c r="B24" s="39" t="s">
        <v>7</v>
      </c>
      <c r="C24" s="39"/>
      <c r="D24" s="39"/>
      <c r="E24" s="16"/>
    </row>
    <row r="25" spans="2:5" ht="30" customHeight="1" x14ac:dyDescent="0.25">
      <c r="B25" s="40" t="s">
        <v>8</v>
      </c>
      <c r="C25" s="40"/>
      <c r="D25" s="40"/>
      <c r="E25" s="17">
        <f>SUM(Chi_tiết_hóa_đơn[TỔNG GIÁ TRỊ MỖI MẶT HÀNG])-E24</f>
        <v>79.65</v>
      </c>
    </row>
    <row r="26" spans="2:5" ht="30" customHeight="1" x14ac:dyDescent="0.25">
      <c r="B26" s="33" t="s">
        <v>9</v>
      </c>
      <c r="C26" s="33"/>
      <c r="D26" s="33"/>
      <c r="E26" s="17"/>
    </row>
    <row r="27" spans="2:5" ht="36" customHeight="1" thickBot="1" x14ac:dyDescent="0.3">
      <c r="B27" s="34" t="str">
        <f>REPT(Thiết_lập_công_ty_Viết_tắt_tiền_tệ_của_bạn,LEN(Thiết_lập_công_ty_Viết_tắt_tiền_tệ_của_bạn)&gt;0) &amp; " TOTAL"</f>
        <v>USD TOTAL</v>
      </c>
      <c r="C27" s="34"/>
      <c r="D27" s="34"/>
      <c r="E27" s="18">
        <f>IFERROR(E25+E26, "")</f>
        <v>79.65</v>
      </c>
    </row>
    <row r="28" spans="2:5" ht="30" customHeight="1" thickTop="1" x14ac:dyDescent="0.25">
      <c r="B28" s="19" t="s">
        <v>10</v>
      </c>
      <c r="C28" s="19"/>
      <c r="D28" s="19"/>
      <c r="E28" s="20" t="s">
        <v>26</v>
      </c>
    </row>
    <row r="29" spans="2:5" ht="30" customHeight="1" x14ac:dyDescent="0.25">
      <c r="B29" t="s">
        <v>11</v>
      </c>
      <c r="C29" t="str">
        <f xml:space="preserve"> Thiết_lập_công_ty_Tên_ngân_hàng_thụ_hưởng</f>
        <v>Adventure Works</v>
      </c>
      <c r="D29"/>
      <c r="E29" s="1" t="str">
        <f>IFERROR(Thiết_lập_công_ty_Tên_của_bạn,"")</f>
        <v>Greg Akselrod</v>
      </c>
    </row>
    <row r="30" spans="2:5" ht="30" customHeight="1" x14ac:dyDescent="0.25">
      <c r="B30" t="s">
        <v>12</v>
      </c>
      <c r="C30" t="str">
        <f>Thiết_lập_công_ty_Tên_ngân_hàng</f>
        <v>Woodgrove Bank</v>
      </c>
      <c r="D30"/>
      <c r="E30" s="1" t="str">
        <f>IFERROR("Điện thoại: " &amp; Thiết_lập_công_ty_Điện_thoại_của_bạn,"")</f>
        <v>Điện thoại: 425-555-0150</v>
      </c>
    </row>
    <row r="31" spans="2:5" ht="30" customHeight="1" x14ac:dyDescent="0.25">
      <c r="B31" t="s">
        <v>13</v>
      </c>
      <c r="C31" t="str">
        <f>Thiết_lập_công_ty_Địa_chỉ_ngân_hàng</f>
        <v>234 Main St. Orange Grove, CA 09876</v>
      </c>
      <c r="D31"/>
      <c r="E31" s="1" t="str">
        <f>IFERROR("Fax: " &amp; Thiết_lập_công_ty_Fax_của_bạn,"")</f>
        <v>Fax: 425-555-0151</v>
      </c>
    </row>
    <row r="32" spans="2:5" ht="30" customHeight="1" x14ac:dyDescent="0.25">
      <c r="B32" t="s">
        <v>14</v>
      </c>
      <c r="C32">
        <f>Thiết_lập_công_ty_Tài_khoản_ngân_hàng</f>
        <v>1234567</v>
      </c>
      <c r="D32"/>
      <c r="E32" s="1" t="str">
        <f>IFERROR(Thiết_lập_công_ty_URL_của_bạn,"")</f>
        <v>Adventure-Works.com</v>
      </c>
    </row>
    <row r="33" spans="2:5" ht="30" customHeight="1" x14ac:dyDescent="0.25">
      <c r="B33" t="s">
        <v>15</v>
      </c>
      <c r="C33">
        <f>Thiết_lập_công_ty_Định_tuyến_ngân_hàng</f>
        <v>9876543210</v>
      </c>
      <c r="D33"/>
      <c r="E33" s="1" t="str">
        <f>IFERROR(Thiết_lập_công_ty_Email_của_bạn,"")</f>
        <v>Accounting@Adventure-Works.com</v>
      </c>
    </row>
    <row r="34" spans="2:5" ht="30" customHeight="1" x14ac:dyDescent="0.25">
      <c r="B34" t="s">
        <v>16</v>
      </c>
      <c r="C34" t="str">
        <f>Hiển_thị_số_hóa_đơn</f>
        <v>0005</v>
      </c>
      <c r="D34"/>
      <c r="E34" s="1" t="str">
        <f>IFERROR(IF(LEN(Client_PO),"Hợp đồng/PO: " &amp; Client_PO,""),"")</f>
        <v/>
      </c>
    </row>
    <row r="35" spans="2:5" ht="30" customHeight="1" x14ac:dyDescent="0.25">
      <c r="B35" s="29" t="str">
        <f>UPPER("Phải thanh toán bằng chuyển khoản ngân hàng hoặc séc trả cho " &amp; Thiết_lập_công_ty_Người_được_hưởng_séc &amp; ".")</f>
        <v>PHẢI THANH TOÁN BẰNG CHUYỂN KHOẢN NGÂN HÀNG HOẶC SÉC TRẢ CHO ADVENTURE WORKS.</v>
      </c>
      <c r="C35" s="29"/>
      <c r="D35" s="29"/>
      <c r="E35" s="29"/>
    </row>
  </sheetData>
  <mergeCells count="8">
    <mergeCell ref="B26:D26"/>
    <mergeCell ref="B27:D27"/>
    <mergeCell ref="D2:E3"/>
    <mergeCell ref="D4:E4"/>
    <mergeCell ref="D5:E5"/>
    <mergeCell ref="D6:E6"/>
    <mergeCell ref="B24:D24"/>
    <mergeCell ref="B25:D25"/>
  </mergeCells>
  <dataValidations xWindow="813" yWindow="396" count="30">
    <dataValidation allowBlank="1" showInputMessage="1" showErrorMessage="1" prompt="Tạo Hóa đơn thanh toán trong trang tính này. Sử dụng trang tính Thiết lập Công ty để nhập thông tin chi tiết về công ty. Chọn ô G2 để dẫn hướng đến trang tính Thiết lập Công ty. Thêm logo công ty vào ô E1" sqref="A1" xr:uid="{00000000-0002-0000-0000-000000000000}"/>
    <dataValidation allowBlank="1" showInputMessage="1" showErrorMessage="1" prompt="Tiêu đề của trang tính này nằm trong ô này. Chi tiết Thanh toán và Thông tin Khác được cập nhật tự động từ trang tính Thiết lập Công ty. Nhập số hóa đơn vào ô bên phải" sqref="B1" xr:uid="{00000000-0002-0000-0000-000001000000}"/>
    <dataValidation allowBlank="1" showInputMessage="1" showErrorMessage="1" prompt="Nhập số hóa đơn vào ô này. Thêm logo công ty vào ô E1" sqref="C1" xr:uid="{00000000-0002-0000-0000-000002000000}"/>
    <dataValidation allowBlank="1" showInputMessage="1" showErrorMessage="1" prompt="Thêm logo của công ty vào ô này" sqref="E1" xr:uid="{00000000-0002-0000-0000-000003000000}"/>
    <dataValidation allowBlank="1" showInputMessage="1" showErrorMessage="1" prompt="Nhập Ngày lập hóa đơn vào ô này" sqref="B2:C2" xr:uid="{00000000-0002-0000-0000-000004000000}"/>
    <dataValidation allowBlank="1" showInputMessage="1" showErrorMessage="1" prompt="Nhập Ngày đến hạn thanh toán vào ô bên phải" sqref="B3" xr:uid="{00000000-0002-0000-0000-000005000000}"/>
    <dataValidation allowBlank="1" showInputMessage="1" showErrorMessage="1" prompt="Nhập tên khách hàng vào ô này" sqref="B4" xr:uid="{00000000-0002-0000-0000-000006000000}"/>
    <dataValidation allowBlank="1" showInputMessage="1" showErrorMessage="1" prompt="Nhập tên công ty của khách hàng vào ô này" sqref="B5" xr:uid="{00000000-0002-0000-0000-000007000000}"/>
    <dataValidation allowBlank="1" showInputMessage="1" showErrorMessage="1" prompt="Nhập địa chỉ đường của khách hàng vào ô này" sqref="B6" xr:uid="{00000000-0002-0000-0000-000008000000}"/>
    <dataValidation allowBlank="1" showInputMessage="1" showErrorMessage="1" prompt="Nhập thành phố, tiểu bang và mã zip của công ty lập hóa đơn vào ô này" sqref="D6:E6" xr:uid="{00000000-0002-0000-0000-000009000000}"/>
    <dataValidation allowBlank="1" showInputMessage="1" showErrorMessage="1" prompt="Nhập tên công ty lập hóa đơn vào ô này" sqref="D4:E4" xr:uid="{00000000-0002-0000-0000-00000A000000}"/>
    <dataValidation allowBlank="1" showInputMessage="1" showErrorMessage="1" prompt="Nhập địa chỉ đường của công ty lập hóa đơn vào ô này" sqref="D5:E5" xr:uid="{00000000-0002-0000-0000-00000B000000}"/>
    <dataValidation allowBlank="1" showInputMessage="1" showErrorMessage="1" prompt="Nhập Số lượng vào cột này, bên dưới đầu đề này" sqref="B8" xr:uid="{00000000-0002-0000-0000-00000C000000}"/>
    <dataValidation allowBlank="1" showInputMessage="1" showErrorMessage="1" prompt="Nhập Chi tiết vào cột này, bên dưới đầu đề này" sqref="C8" xr:uid="{00000000-0002-0000-0000-00000D000000}"/>
    <dataValidation allowBlank="1" showInputMessage="1" showErrorMessage="1" prompt="Nhập Đơn giá vào cột này, bên dưới đầu đề này" sqref="D8" xr:uid="{00000000-0002-0000-0000-00000E000000}"/>
    <dataValidation allowBlank="1" showInputMessage="1" showErrorMessage="1" prompt="Tổng giá trị mỗi mặt hàng được tính toán tự động trong cột này, bên dưới đầu đề này" sqref="E8" xr:uid="{00000000-0002-0000-0000-00000F000000}"/>
    <dataValidation allowBlank="1" showInputMessage="1" showErrorMessage="1" prompt="Nhập Số tiền chiết khấu vào ô này" sqref="E24" xr:uid="{00000000-0002-0000-0000-000010000000}"/>
    <dataValidation allowBlank="1" showInputMessage="1" showErrorMessage="1" prompt="Tổng số ròng được tính toán tự động trong ô này" sqref="E25" xr:uid="{00000000-0002-0000-0000-000011000000}"/>
    <dataValidation allowBlank="1" showInputMessage="1" showErrorMessage="1" prompt="Nhập Số thuế vào ô này" sqref="E26" xr:uid="{00000000-0002-0000-0000-000012000000}"/>
    <dataValidation allowBlank="1" showInputMessage="1" showErrorMessage="1" prompt="Tổng được tính toán tự động trong ô này" sqref="E27" xr:uid="{00000000-0002-0000-0000-000013000000}"/>
    <dataValidation allowBlank="1" showInputMessage="1" showErrorMessage="1" prompt="Chi tiết thanh toán trong các ô bên dưới đầu đề này được cập nhật tự động bằng cách sử dụng các mục nhập từ trang tính Thiết lập công ty" sqref="B28" xr:uid="{00000000-0002-0000-0000-000014000000}"/>
    <dataValidation allowBlank="1" showInputMessage="1" showErrorMessage="1" prompt="Thông tin khác trong các ô bên dưới đầu đề này được cập nhật tự động bằng cách sử dụng các mục nhập từ trang tính Thiết lập công ty" sqref="E28" xr:uid="{00000000-0002-0000-0000-000015000000}"/>
    <dataValidation allowBlank="1" showInputMessage="1" showErrorMessage="1" prompt="Nhập Ngày đến hạn thanh toán vào ô này" sqref="C3" xr:uid="{00000000-0002-0000-0000-000016000000}"/>
    <dataValidation allowBlank="1" showInputMessage="1" showErrorMessage="1" prompt="Tổng hóa đơn được cập nhật tự động trong ô này" sqref="D2:E3" xr:uid="{00000000-0002-0000-0000-000017000000}"/>
    <dataValidation allowBlank="1" showInputMessage="1" showErrorMessage="1" prompt="Liên kết dẫn hướng đến trang tính Thiết lập công ty" sqref="G2:G3" xr:uid="{00000000-0002-0000-0000-000018000000}"/>
    <dataValidation allowBlank="1" showInputMessage="1" showErrorMessage="1" prompt="Nhập thành phố, tiểu bang và mã zip của khách hàng vào ô này" sqref="B7" xr:uid="{00000000-0002-0000-0000-000019000000}"/>
    <dataValidation allowBlank="1" showInputMessage="1" showErrorMessage="1" prompt="Nhập Số tiền chiếu khấu vào ô bên phải" sqref="B24:D24" xr:uid="{00000000-0002-0000-0000-00001A000000}"/>
    <dataValidation allowBlank="1" showInputMessage="1" showErrorMessage="1" prompt="Tổng số ròng được tính toán tự động trong ô bên phải" sqref="B25:D25" xr:uid="{00000000-0002-0000-0000-00001B000000}"/>
    <dataValidation allowBlank="1" showInputMessage="1" showErrorMessage="1" prompt="Nhập Số thuế vào ô bên phải" sqref="B26:D26" xr:uid="{00000000-0002-0000-0000-00001C000000}"/>
    <dataValidation allowBlank="1" showInputMessage="1" showErrorMessage="1" prompt="Tổng số được tự động tính trong ô bên phải" sqref="B27:D27" xr:uid="{00000000-0002-0000-0000-00001D000000}"/>
  </dataValidations>
  <hyperlinks>
    <hyperlink ref="G2:G3" location="'Thiết lập công ty'!A1" tooltip="Chọn để dẫn hướng đến trang tính Thiết lập Công ty" display="Company Setup" xr:uid="{00000000-0004-0000-0000-000000000000}"/>
  </hyperlinks>
  <printOptions horizontalCentered="1"/>
  <pageMargins left="0.25" right="0.25" top="0.5" bottom="0.5" header="0.3" footer="0.3"/>
  <pageSetup paperSize="9" fitToHeight="0" orientation="portrait" verticalDpi="300" r:id="rId1"/>
  <headerFooter differentFirst="1">
    <oddFooter>Page &amp;P of &amp;N</oddFooter>
  </headerFooter>
  <ignoredErrors>
    <ignoredError sqref="E11:E23 E25 E27" emptyCellReference="1"/>
    <ignoredError sqref="C1" numberStoredAsText="1"/>
  </ignoredErrors>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pageSetUpPr autoPageBreaks="0" fitToPage="1"/>
  </sheetPr>
  <dimension ref="A1:E22"/>
  <sheetViews>
    <sheetView showGridLines="0" zoomScaleNormal="100" workbookViewId="0"/>
  </sheetViews>
  <sheetFormatPr defaultRowHeight="30" customHeight="1" x14ac:dyDescent="0.25"/>
  <cols>
    <col min="1" max="1" width="2.7265625" style="22" customWidth="1"/>
    <col min="2" max="2" width="52.54296875" style="22" bestFit="1" customWidth="1"/>
    <col min="3" max="3" width="36.81640625" style="22" customWidth="1"/>
    <col min="4" max="4" width="2.7265625" style="22" customWidth="1"/>
    <col min="5" max="5" width="22.7265625" style="22" customWidth="1"/>
    <col min="6" max="6" width="2.7265625" customWidth="1"/>
  </cols>
  <sheetData>
    <row r="1" spans="2:5" ht="70.5" customHeight="1" thickBot="1" x14ac:dyDescent="0.5">
      <c r="B1" s="2" t="s">
        <v>29</v>
      </c>
      <c r="C1" s="2"/>
    </row>
    <row r="2" spans="2:5" ht="39.9" customHeight="1" thickTop="1" x14ac:dyDescent="0.25">
      <c r="B2" s="23" t="s">
        <v>30</v>
      </c>
      <c r="C2" s="23" t="s">
        <v>48</v>
      </c>
      <c r="E2" s="28" t="s">
        <v>58</v>
      </c>
    </row>
    <row r="3" spans="2:5" ht="30" customHeight="1" x14ac:dyDescent="0.25">
      <c r="B3" s="12" t="s">
        <v>31</v>
      </c>
      <c r="C3" s="12" t="s">
        <v>49</v>
      </c>
      <c r="E3"/>
    </row>
    <row r="4" spans="2:5" ht="30" customHeight="1" x14ac:dyDescent="0.25">
      <c r="B4" s="12" t="s">
        <v>32</v>
      </c>
      <c r="C4" s="12" t="s">
        <v>21</v>
      </c>
    </row>
    <row r="5" spans="2:5" ht="30" customHeight="1" x14ac:dyDescent="0.25">
      <c r="B5" s="12" t="s">
        <v>33</v>
      </c>
      <c r="C5" s="12" t="s">
        <v>22</v>
      </c>
    </row>
    <row r="6" spans="2:5" ht="30" customHeight="1" x14ac:dyDescent="0.25">
      <c r="B6" s="12" t="s">
        <v>34</v>
      </c>
      <c r="C6" s="12" t="s">
        <v>23</v>
      </c>
    </row>
    <row r="7" spans="2:5" ht="30" customHeight="1" x14ac:dyDescent="0.25">
      <c r="B7" s="12" t="s">
        <v>35</v>
      </c>
      <c r="C7" s="12"/>
    </row>
    <row r="8" spans="2:5" ht="30" customHeight="1" x14ac:dyDescent="0.25">
      <c r="B8" s="12" t="s">
        <v>36</v>
      </c>
      <c r="C8" s="12"/>
    </row>
    <row r="9" spans="2:5" ht="30" customHeight="1" x14ac:dyDescent="0.25">
      <c r="B9" s="12" t="s">
        <v>37</v>
      </c>
      <c r="C9" s="12"/>
    </row>
    <row r="10" spans="2:5" ht="30" customHeight="1" x14ac:dyDescent="0.25">
      <c r="B10" s="12" t="s">
        <v>38</v>
      </c>
      <c r="C10" s="24" t="s">
        <v>50</v>
      </c>
    </row>
    <row r="11" spans="2:5" ht="30" customHeight="1" x14ac:dyDescent="0.25">
      <c r="B11" s="12" t="s">
        <v>39</v>
      </c>
      <c r="C11" s="25" t="s">
        <v>51</v>
      </c>
    </row>
    <row r="12" spans="2:5" ht="30" customHeight="1" x14ac:dyDescent="0.25">
      <c r="B12" s="12" t="s">
        <v>40</v>
      </c>
      <c r="C12" s="12" t="s">
        <v>52</v>
      </c>
    </row>
    <row r="13" spans="2:5" ht="30" customHeight="1" x14ac:dyDescent="0.25">
      <c r="B13" s="12" t="s">
        <v>41</v>
      </c>
      <c r="C13" s="12" t="s">
        <v>53</v>
      </c>
    </row>
    <row r="14" spans="2:5" ht="30" customHeight="1" x14ac:dyDescent="0.25">
      <c r="B14" s="12" t="s">
        <v>42</v>
      </c>
      <c r="C14" s="12" t="s">
        <v>54</v>
      </c>
    </row>
    <row r="15" spans="2:5" ht="30" customHeight="1" x14ac:dyDescent="0.25">
      <c r="B15" s="12" t="s">
        <v>43</v>
      </c>
      <c r="C15" s="12" t="s">
        <v>55</v>
      </c>
    </row>
    <row r="16" spans="2:5" ht="30" customHeight="1" x14ac:dyDescent="0.25">
      <c r="B16" s="12" t="s">
        <v>44</v>
      </c>
      <c r="C16" s="12" t="s">
        <v>56</v>
      </c>
    </row>
    <row r="17" spans="2:3" ht="30" customHeight="1" x14ac:dyDescent="0.25">
      <c r="B17" s="12" t="s">
        <v>45</v>
      </c>
      <c r="C17" s="12" t="s">
        <v>57</v>
      </c>
    </row>
    <row r="18" spans="2:3" ht="30" customHeight="1" x14ac:dyDescent="0.25">
      <c r="B18" s="12" t="s">
        <v>46</v>
      </c>
      <c r="C18" s="12">
        <v>1234567</v>
      </c>
    </row>
    <row r="19" spans="2:3" ht="30" customHeight="1" x14ac:dyDescent="0.25">
      <c r="B19" s="12" t="s">
        <v>15</v>
      </c>
      <c r="C19" s="12">
        <v>9876543210</v>
      </c>
    </row>
    <row r="20" spans="2:3" ht="30" customHeight="1" x14ac:dyDescent="0.25">
      <c r="B20" s="26" t="s">
        <v>47</v>
      </c>
      <c r="C20" s="12" t="s">
        <v>55</v>
      </c>
    </row>
    <row r="21" spans="2:3" ht="30" customHeight="1" thickBot="1" x14ac:dyDescent="0.3">
      <c r="B21" s="27"/>
      <c r="C21" s="27"/>
    </row>
    <row r="22" spans="2:3" ht="30" customHeight="1" thickTop="1" x14ac:dyDescent="0.25"/>
  </sheetData>
  <sheetProtection selectLockedCells="1"/>
  <dataValidations count="5">
    <dataValidation allowBlank="1" showInputMessage="1" showErrorMessage="1" prompt="Nhập chi tiết công ty và thông tin người thụ hưởng vào trang tính này. Chọn ô E2 để dẫn hướng đến trang tính Lập hóa đơn Thanh toán" sqref="A1" xr:uid="{00000000-0002-0000-0100-000000000000}"/>
    <dataValidation allowBlank="1" showInputMessage="1" showErrorMessage="1" prompt="Tiêu đề của trang tính này nằm trong ô này" sqref="B1" xr:uid="{00000000-0002-0000-0100-000001000000}"/>
    <dataValidation allowBlank="1" showInputMessage="1" showErrorMessage="1" prompt="Các nhãn cho thông tin chi tiết về công ty lập hóa đơn nằm trong cột này dưới tiêu đề này. Các nhãn này có thể được sửa đổi. Giá trị cho mỗi nhãn được nhập vào cột bên phải" sqref="B2" xr:uid="{00000000-0002-0000-0100-000002000000}"/>
    <dataValidation allowBlank="1" showInputMessage="1" showErrorMessage="1" prompt="Nhập các giá trị của Công ty vào cột này dưới tiêu đề này" sqref="C2" xr:uid="{00000000-0002-0000-0100-000003000000}"/>
    <dataValidation allowBlank="1" showInputMessage="1" showErrorMessage="1" prompt="Liên kết dẫn hướng đến Bảng tính Hóa đơn" sqref="E2" xr:uid="{00000000-0002-0000-0100-000004000000}"/>
  </dataValidations>
  <hyperlinks>
    <hyperlink ref="E2" location="'Hóa đơn Thanh toán'!A1" tooltip="Chọn để dẫn hướng đến trang tính Lập hóa đơn thanh toán" display="Billing Invoice" xr:uid="{00000000-0004-0000-0100-000000000000}"/>
  </hyperlink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2.xml><?xml version="1.0" encoding="utf-8"?>
<ds:datastoreItem xmlns:ds="http://schemas.openxmlformats.org/officeDocument/2006/customXml" ds:itemID="{012CC3C0-6C71-4D6F-86D5-3475F6104C88}">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1.xml><?xml version="1.0" encoding="utf-8"?>
<ds:datastoreItem xmlns:ds="http://schemas.openxmlformats.org/officeDocument/2006/customXml" ds:itemID="{C5AD5F50-5B0D-4717-BDEC-E699830A5065}">
  <ds:schemaRefs>
    <ds:schemaRef ds:uri="http://schemas.microsoft.com/sharepoint/v3/contenttype/forms"/>
  </ds:schemaRefs>
</ds:datastoreItem>
</file>

<file path=customXml/itemProps33.xml><?xml version="1.0" encoding="utf-8"?>
<ds:datastoreItem xmlns:ds="http://schemas.openxmlformats.org/officeDocument/2006/customXml" ds:itemID="{235564EF-A393-46E0-89C3-34E64EB65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TM03107633</ap:Template>
  <ap:DocSecurity>0</ap:DocSecurity>
  <ap:ScaleCrop>false</ap:ScaleCrop>
  <ap:HeadingPairs>
    <vt:vector baseType="variant" size="4">
      <vt:variant>
        <vt:lpstr>Trang tính</vt:lpstr>
      </vt:variant>
      <vt:variant>
        <vt:i4>2</vt:i4>
      </vt:variant>
      <vt:variant>
        <vt:lpstr>Phạm vi Có tên</vt:lpstr>
      </vt:variant>
      <vt:variant>
        <vt:i4>9</vt:i4>
      </vt:variant>
    </vt:vector>
  </ap:HeadingPairs>
  <ap:TitlesOfParts>
    <vt:vector baseType="lpstr" size="11">
      <vt:lpstr>Hóa đơn Thanh toán</vt:lpstr>
      <vt:lpstr>Thiết lập công ty</vt:lpstr>
      <vt:lpstr>Hiển_thị_số_hóa_đơn</vt:lpstr>
      <vt:lpstr>'Hóa đơn Thanh toán'!Print_Titles</vt:lpstr>
      <vt:lpstr>'Thiết lập công ty'!Print_Titles</vt:lpstr>
      <vt:lpstr>Tiêu_đề_2</vt:lpstr>
      <vt:lpstr>Tiêu_đề_cột_1</vt:lpstr>
      <vt:lpstr>Tổng_hóa_đơn</vt:lpstr>
      <vt:lpstr>Vùng_tiêu_đề_cột_1..B7.1</vt:lpstr>
      <vt:lpstr>Vùng_tiêu_đề_cột_2..D6.1</vt:lpstr>
      <vt:lpstr>Vùng_tiêu_đề_hàng_1..C3</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2022-02-14T04:45:17Z</dcterms:created>
  <dcterms:modified xsi:type="dcterms:W3CDTF">2022-04-07T01:19:22Z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