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04"/>
  <workbookPr hidePivotFieldList="1" refreshAllConnections="1"/>
  <mc:AlternateContent xmlns:mc="http://schemas.openxmlformats.org/markup-compatibility/2006">
    <mc:Choice Requires="x15">
      <x15ac:absPath xmlns:x15ac="http://schemas.microsoft.com/office/spreadsheetml/2010/11/ac" url="\\sh-cn-1\PubMed\Templates\20190527_Accessibility_Word_Excel_Q4_B9\04_PreDTP_Done\vi-vn\"/>
    </mc:Choice>
  </mc:AlternateContent>
  <xr:revisionPtr revIDLastSave="34" documentId="13_ncr:1_{323CFD7A-2907-4A93-A570-52566E8EA8C9}" xr6:coauthVersionLast="43" xr6:coauthVersionMax="43" xr10:uidLastSave="{50B758DC-EE83-4B38-9166-4E5D943D54B3}"/>
  <bookViews>
    <workbookView xWindow="-120" yWindow="-120" windowWidth="28920" windowHeight="16110" tabRatio="685" xr2:uid="{00000000-000D-0000-FFFF-FFFF00000000}"/>
  </bookViews>
  <sheets>
    <sheet name="Báo cáo ngân sách hàng tháng" sheetId="4" r:id="rId1"/>
    <sheet name="Chi phí hàng tháng" sheetId="1" r:id="rId2"/>
    <sheet name="Dữ liệu bổ sung" sheetId="5" r:id="rId3"/>
  </sheets>
  <externalReferences>
    <externalReference r:id="rId4"/>
  </externalReferences>
  <definedNames>
    <definedName name="Bộcắt_Danh_mục">#N/A</definedName>
    <definedName name="Danh_mục_ngân_sách">Tra_cứu_danh_mục_ngân_sách[Tra cứu danh mục ngân sách]</definedName>
    <definedName name="_xlnm.Print_Titles" localSheetId="0">'[1]Báo cáo ngân sách hàng tháng''Bá'!$10:$10</definedName>
    <definedName name="_xlnm.Print_Titles" localSheetId="1">'Chi phí hàng tháng'!$2:$2</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c r="D11" i="4"/>
  <c r="G4" i="4" s="1"/>
  <c r="G5" i="4" l="1"/>
  <c r="F62" i="1"/>
</calcChain>
</file>

<file path=xl/sharedStrings.xml><?xml version="1.0" encoding="utf-8"?>
<sst xmlns="http://schemas.openxmlformats.org/spreadsheetml/2006/main" count="197" uniqueCount="99">
  <si>
    <t>Tổng quan về ngân sách</t>
  </si>
  <si>
    <t>Số dư</t>
  </si>
  <si>
    <t>Số dư theo kế hoạch</t>
  </si>
  <si>
    <t xml:space="preserve">Số dư thực tế </t>
  </si>
  <si>
    <t>Chênh lệch</t>
  </si>
  <si>
    <t>Thu nhập</t>
  </si>
  <si>
    <t>THỰC TẾ</t>
  </si>
  <si>
    <t>THEO KẾ HOẠCH</t>
  </si>
  <si>
    <t>(Số dư theo kế hoạch trừ chi phí)</t>
  </si>
  <si>
    <t>(Số dư thực tế trừ chi phí)</t>
  </si>
  <si>
    <t>(Số dư thực tế trừ số dư theo kế hoạch)</t>
  </si>
  <si>
    <t>Thu nhập 1</t>
  </si>
  <si>
    <t>Thu nhập 2</t>
  </si>
  <si>
    <t>Thu nhập thêm</t>
  </si>
  <si>
    <t>Tổng thu nhập</t>
  </si>
  <si>
    <t>Chi phí</t>
  </si>
  <si>
    <t>Tóm tắt ngân sách</t>
  </si>
  <si>
    <t>Danh mục</t>
  </si>
  <si>
    <t>Con cái</t>
  </si>
  <si>
    <t>Giải trí</t>
  </si>
  <si>
    <t>Đồ ăn</t>
  </si>
  <si>
    <t>Quà tặng và khoản từ thiện</t>
  </si>
  <si>
    <t>Nhà ở</t>
  </si>
  <si>
    <t>Bảo hiểm</t>
  </si>
  <si>
    <t>Khoản vay</t>
  </si>
  <si>
    <t>Chăm sóc cá nhân</t>
  </si>
  <si>
    <t>Vật nuôi</t>
  </si>
  <si>
    <t>Tiết kiệm hoặc đầu tư</t>
  </si>
  <si>
    <t>Thuế</t>
  </si>
  <si>
    <t>Đi lại</t>
  </si>
  <si>
    <t>Chi phí hàng tháng</t>
  </si>
  <si>
    <t>Mô tả</t>
  </si>
  <si>
    <t>Hoạt động ngoại khóa</t>
  </si>
  <si>
    <t>Y tế</t>
  </si>
  <si>
    <t>Dụng cụ học tập</t>
  </si>
  <si>
    <t>Học phí</t>
  </si>
  <si>
    <t>Buổi hòa nhạc</t>
  </si>
  <si>
    <t>Nhà hát</t>
  </si>
  <si>
    <t>Phim</t>
  </si>
  <si>
    <t>Nhạc (CD, tải xuống, v.v.)</t>
  </si>
  <si>
    <t>Sự kiện thể thao</t>
  </si>
  <si>
    <t>Video/DVD (Mua)</t>
  </si>
  <si>
    <t>Video/DVD (Thuê)</t>
  </si>
  <si>
    <t>Ăn ngoài</t>
  </si>
  <si>
    <t>Tạp phẩm</t>
  </si>
  <si>
    <t>Khoản từ thiện 1</t>
  </si>
  <si>
    <t>Khoản từ thiện 2</t>
  </si>
  <si>
    <t>Quà tặng 1</t>
  </si>
  <si>
    <t>Quà tặng 2</t>
  </si>
  <si>
    <t>Cáp/Vệ tinh</t>
  </si>
  <si>
    <t>Điện</t>
  </si>
  <si>
    <t>Khí đốt</t>
  </si>
  <si>
    <t>Dịch vụ dọn dẹp nhà cửa</t>
  </si>
  <si>
    <t>Bảo trì</t>
  </si>
  <si>
    <t>Tiền thế chấp hoặc tiền thuê</t>
  </si>
  <si>
    <t>Khí đốt tự nhiên/dầu</t>
  </si>
  <si>
    <t>Dịch vụ trực tuyến/Internet</t>
  </si>
  <si>
    <t>Điện thoại (Di động)</t>
  </si>
  <si>
    <t>Điện thoại (Nhà)</t>
  </si>
  <si>
    <t>Nhu yếu phẩm</t>
  </si>
  <si>
    <t>Loại bỏ rác thải và tái chế</t>
  </si>
  <si>
    <t>Nước và nước thải</t>
  </si>
  <si>
    <t>Sức khỏe</t>
  </si>
  <si>
    <t>Trang chủ</t>
  </si>
  <si>
    <t>Đời sống</t>
  </si>
  <si>
    <t>Thẻ tín dụng 1</t>
  </si>
  <si>
    <t>Thẻ tín dụng 2</t>
  </si>
  <si>
    <t>Thẻ tín dụng 3</t>
  </si>
  <si>
    <t>Cá nhân</t>
  </si>
  <si>
    <t>Học viên</t>
  </si>
  <si>
    <t>Trang phục</t>
  </si>
  <si>
    <t>Giặt khô</t>
  </si>
  <si>
    <t>Tóc/Móng</t>
  </si>
  <si>
    <t>Phòng tập</t>
  </si>
  <si>
    <t>Chăm sóc vật nuôi</t>
  </si>
  <si>
    <t>Đồ chơi</t>
  </si>
  <si>
    <t>Tài khoản đầu tư</t>
  </si>
  <si>
    <t>Tài khoản hưu trí</t>
  </si>
  <si>
    <t>Liên bang</t>
  </si>
  <si>
    <t>Địa phương</t>
  </si>
  <si>
    <t>Tiểu bang</t>
  </si>
  <si>
    <t>Tiền đi xe buýt/taxi</t>
  </si>
  <si>
    <t>Nhiên liệu</t>
  </si>
  <si>
    <t xml:space="preserve">Cấp phép </t>
  </si>
  <si>
    <t>Phí đỗ xe</t>
  </si>
  <si>
    <t>Khoản thanh toán cho phương tiện đi lại</t>
  </si>
  <si>
    <t>Tổng</t>
  </si>
  <si>
    <t>Chi phí theo kế hoạch</t>
  </si>
  <si>
    <t>Chi phí thực tế</t>
  </si>
  <si>
    <t>Tổng quan về chi phí thực tế</t>
  </si>
  <si>
    <t>PivotTable cho biểu đồ Tổng quan về ngân sách</t>
  </si>
  <si>
    <t>Chi phí</t>
  </si>
  <si>
    <t>Danh sách tra cứu cho danh mục Chi tiết về ngân sách</t>
  </si>
  <si>
    <t>Tra cứu danh mục ngân sách</t>
  </si>
  <si>
    <t>Tổng Cuối</t>
  </si>
  <si>
    <r>
      <t xml:space="preserve">Bấm chuột phải vào PivotTable dưới đây, rồi bấm vào </t>
    </r>
    <r>
      <rPr>
        <b/>
        <i/>
        <sz val="10"/>
        <color theme="1"/>
        <rFont val="Tahoma"/>
        <family val="2"/>
      </rPr>
      <t>Làm tươi</t>
    </r>
    <r>
      <rPr>
        <i/>
        <sz val="10"/>
        <color theme="1"/>
        <rFont val="Tahoma"/>
        <family val="2"/>
      </rPr>
      <t xml:space="preserve"> để cập nhật</t>
    </r>
  </si>
  <si>
    <t xml:space="preserve">Chi phí theo kế hoạch </t>
  </si>
  <si>
    <t xml:space="preserve">Chi phí thực tế </t>
  </si>
  <si>
    <t xml:space="preserve">Chênh lệch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</si>
</sst>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0\ &quot;₫&quot;;\-#,##0\ &quot;₫&quot;"/>
    <numFmt numFmtId="6" formatCode="#,##0\ &quot;₫&quot;;[Red]\-#,##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0\ &quot;₫&quot;"/>
  </numFmts>
  <fonts count="27" x14ac:knownFonts="1">
    <font>
      <sz val="10"/>
      <color theme="1"/>
      <name val="Tahoma"/>
      <family val="2"/>
    </font>
    <font>
      <sz val="10"/>
      <color theme="1"/>
      <name val="Tahoma"/>
      <family val="2"/>
    </font>
    <font>
      <b/>
      <sz val="10"/>
      <color theme="3"/>
      <name val="Tahoma"/>
      <family val="2"/>
    </font>
    <font>
      <sz val="10"/>
      <color theme="3"/>
      <name val="Tahoma"/>
      <family val="2"/>
    </font>
    <font>
      <b/>
      <sz val="10"/>
      <color theme="4"/>
      <name val="Tahoma"/>
      <family val="2"/>
    </font>
    <font>
      <i/>
      <sz val="10"/>
      <color theme="1"/>
      <name val="Tahoma"/>
      <family val="2"/>
    </font>
    <font>
      <b/>
      <i/>
      <sz val="10"/>
      <color theme="1"/>
      <name val="Tahoma"/>
      <family val="2"/>
    </font>
    <font>
      <b/>
      <sz val="15"/>
      <color theme="3"/>
      <name val="Tahoma"/>
      <family val="2"/>
    </font>
    <font>
      <sz val="30"/>
      <color theme="3"/>
      <name val="Tahoma"/>
      <family val="2"/>
    </font>
    <font>
      <b/>
      <sz val="18"/>
      <color theme="3"/>
      <name val="Tahoma"/>
      <family val="2"/>
    </font>
    <font>
      <b/>
      <sz val="18"/>
      <color theme="4"/>
      <name val="Tahoma"/>
      <family val="2"/>
    </font>
    <font>
      <sz val="11"/>
      <color rgb="FF006100"/>
      <name val="Tahoma"/>
      <family val="2"/>
    </font>
    <font>
      <sz val="11"/>
      <color rgb="FF9C5700"/>
      <name val="Tahoma"/>
      <family val="2"/>
    </font>
    <font>
      <sz val="11"/>
      <color rgb="FF9C0006"/>
      <name val="Tahoma"/>
      <family val="2"/>
    </font>
    <font>
      <b/>
      <sz val="11"/>
      <color rgb="FF3F3F3F"/>
      <name val="Tahoma"/>
      <family val="2"/>
    </font>
    <font>
      <sz val="11"/>
      <color rgb="FF3F3F76"/>
      <name val="Tahoma"/>
      <family val="2"/>
    </font>
    <font>
      <b/>
      <sz val="11"/>
      <color theme="0"/>
      <name val="Tahoma"/>
      <family val="2"/>
    </font>
    <font>
      <sz val="11"/>
      <color rgb="FFFA7D00"/>
      <name val="Tahoma"/>
      <family val="2"/>
    </font>
    <font>
      <b/>
      <sz val="11"/>
      <color rgb="FFFA7D00"/>
      <name val="Tahoma"/>
      <family val="2"/>
    </font>
    <font>
      <sz val="11"/>
      <color rgb="FFFF0000"/>
      <name val="Tahoma"/>
      <family val="2"/>
    </font>
    <font>
      <i/>
      <sz val="11"/>
      <color rgb="FF7F7F7F"/>
      <name val="Tahoma"/>
      <family val="2"/>
    </font>
    <font>
      <b/>
      <sz val="11"/>
      <color theme="3"/>
      <name val="Tahoma"/>
      <family val="2"/>
    </font>
    <font>
      <b/>
      <sz val="13"/>
      <color theme="3"/>
      <name val="Tahoma"/>
      <family val="2"/>
    </font>
    <font>
      <b/>
      <sz val="11"/>
      <color theme="1"/>
      <name val="Tahoma"/>
      <family val="2"/>
    </font>
    <font>
      <sz val="11"/>
      <color theme="1"/>
      <name val="Tahoma"/>
      <family val="2"/>
    </font>
    <font>
      <sz val="11"/>
      <color theme="0"/>
      <name val="Tahoma"/>
      <family val="2"/>
    </font>
    <font>
      <sz val="10"/>
      <color theme="1"/>
      <name val="Tahoma"/>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9" fillId="0" borderId="0" applyNumberFormat="0" applyFill="0" applyBorder="0" applyAlignment="0" applyProtection="0"/>
    <xf numFmtId="0" fontId="7" fillId="0" borderId="0" applyNumberFormat="0" applyFill="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0" fontId="22"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11" fillId="3"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5" fillId="6" borderId="12" applyNumberFormat="0" applyAlignment="0" applyProtection="0"/>
    <xf numFmtId="0" fontId="14" fillId="7" borderId="13" applyNumberFormat="0" applyAlignment="0" applyProtection="0"/>
    <xf numFmtId="0" fontId="18" fillId="7" borderId="12" applyNumberFormat="0" applyAlignment="0" applyProtection="0"/>
    <xf numFmtId="0" fontId="17" fillId="0" borderId="14" applyNumberFormat="0" applyFill="0" applyAlignment="0" applyProtection="0"/>
    <xf numFmtId="0" fontId="16" fillId="8" borderId="15" applyNumberFormat="0" applyAlignment="0" applyProtection="0"/>
    <xf numFmtId="0" fontId="19" fillId="0" borderId="0" applyNumberFormat="0" applyFill="0" applyBorder="0" applyAlignment="0" applyProtection="0"/>
    <xf numFmtId="0" fontId="1" fillId="9" borderId="16" applyNumberFormat="0" applyAlignment="0" applyProtection="0"/>
    <xf numFmtId="0" fontId="20" fillId="0" borderId="0" applyNumberFormat="0" applyFill="0" applyBorder="0" applyAlignment="0" applyProtection="0"/>
    <xf numFmtId="0" fontId="23" fillId="0" borderId="17" applyNumberFormat="0" applyFill="0" applyAlignment="0" applyProtection="0"/>
    <xf numFmtId="0" fontId="25"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cellStyleXfs>
  <cellXfs count="49">
    <xf numFmtId="0" fontId="0" fillId="0" borderId="0" xfId="0"/>
    <xf numFmtId="0" fontId="0" fillId="0" borderId="0" xfId="0" applyAlignment="1">
      <alignment horizontal="left"/>
    </xf>
    <xf numFmtId="0" fontId="0" fillId="0" borderId="9" xfId="0" applyBorder="1"/>
    <xf numFmtId="0" fontId="0" fillId="2" borderId="0" xfId="0" applyFill="1"/>
    <xf numFmtId="0" fontId="0" fillId="2" borderId="1" xfId="0" applyFill="1" applyBorder="1"/>
    <xf numFmtId="0" fontId="7" fillId="2" borderId="0" xfId="2" applyFill="1" applyAlignment="1">
      <alignment textRotation="90"/>
    </xf>
    <xf numFmtId="0" fontId="0" fillId="2" borderId="5" xfId="0" applyFill="1" applyBorder="1"/>
    <xf numFmtId="0" fontId="0" fillId="2" borderId="0" xfId="0" applyFill="1" applyAlignment="1">
      <alignment horizontal="left" indent="2"/>
    </xf>
    <xf numFmtId="0" fontId="0" fillId="2" borderId="1" xfId="0" applyFill="1" applyBorder="1" applyAlignment="1">
      <alignment horizontal="left"/>
    </xf>
    <xf numFmtId="0" fontId="0" fillId="2" borderId="0" xfId="0" applyFill="1" applyAlignment="1">
      <alignment horizontal="left" indent="8"/>
    </xf>
    <xf numFmtId="0" fontId="0" fillId="0" borderId="0" xfId="0" applyAlignment="1">
      <alignment horizontal="right"/>
    </xf>
    <xf numFmtId="0" fontId="0" fillId="0" borderId="0" xfId="0" pivotButton="1"/>
    <xf numFmtId="0" fontId="7" fillId="2" borderId="0" xfId="2" applyFill="1" applyAlignment="1">
      <alignment vertical="center"/>
    </xf>
    <xf numFmtId="0" fontId="7" fillId="2" borderId="6" xfId="2" applyFill="1" applyBorder="1" applyAlignment="1">
      <alignment vertical="center" textRotation="90"/>
    </xf>
    <xf numFmtId="0" fontId="7" fillId="2" borderId="2" xfId="2" applyFill="1" applyBorder="1" applyAlignment="1">
      <alignment vertical="center" textRotation="90"/>
    </xf>
    <xf numFmtId="0" fontId="7" fillId="2" borderId="3" xfId="2" applyFill="1" applyBorder="1" applyAlignment="1">
      <alignment vertical="center" textRotation="90"/>
    </xf>
    <xf numFmtId="0" fontId="0" fillId="2" borderId="1" xfId="0" applyFill="1" applyBorder="1" applyAlignment="1">
      <alignment vertical="center"/>
    </xf>
    <xf numFmtId="0" fontId="0" fillId="2" borderId="0" xfId="0" applyFill="1" applyAlignment="1">
      <alignment vertical="center"/>
    </xf>
    <xf numFmtId="0" fontId="0" fillId="2" borderId="2" xfId="0" applyFill="1" applyBorder="1"/>
    <xf numFmtId="0" fontId="5" fillId="0" borderId="9" xfId="0" applyFont="1" applyBorder="1" applyAlignment="1">
      <alignment horizontal="left" vertical="center" indent="2"/>
    </xf>
    <xf numFmtId="0" fontId="8" fillId="2" borderId="1" xfId="1" applyFont="1" applyFill="1" applyBorder="1" applyAlignment="1">
      <alignment horizontal="left" vertical="center" indent="2"/>
    </xf>
    <xf numFmtId="0" fontId="9" fillId="2" borderId="1" xfId="1" applyFill="1" applyBorder="1" applyAlignment="1">
      <alignment vertical="center"/>
    </xf>
    <xf numFmtId="0" fontId="9" fillId="2" borderId="0" xfId="1" applyFill="1" applyAlignment="1">
      <alignment vertical="center"/>
    </xf>
    <xf numFmtId="0" fontId="10" fillId="2" borderId="0" xfId="2" applyFont="1" applyFill="1" applyAlignment="1">
      <alignment horizontal="left" vertical="center" indent="2"/>
    </xf>
    <xf numFmtId="0" fontId="9" fillId="2" borderId="0" xfId="1" applyFill="1" applyAlignment="1">
      <alignment horizontal="center" vertical="center"/>
    </xf>
    <xf numFmtId="0" fontId="10" fillId="2" borderId="5" xfId="2" applyFont="1" applyFill="1" applyBorder="1" applyAlignment="1">
      <alignment horizontal="left" vertical="center" indent="2"/>
    </xf>
    <xf numFmtId="0" fontId="10" fillId="2" borderId="5" xfId="2" applyFont="1" applyFill="1" applyBorder="1" applyAlignment="1">
      <alignment vertical="center"/>
    </xf>
    <xf numFmtId="0" fontId="9" fillId="2" borderId="9" xfId="1" applyFill="1" applyBorder="1" applyAlignment="1">
      <alignment horizontal="center" vertical="center"/>
    </xf>
    <xf numFmtId="0" fontId="4" fillId="2" borderId="0" xfId="0" applyFont="1" applyFill="1"/>
    <xf numFmtId="0" fontId="3" fillId="2" borderId="1" xfId="0" applyFont="1" applyFill="1" applyBorder="1" applyAlignment="1">
      <alignment vertical="center"/>
    </xf>
    <xf numFmtId="0" fontId="2" fillId="2" borderId="8" xfId="0" applyFont="1" applyFill="1" applyBorder="1" applyAlignment="1">
      <alignment vertical="center"/>
    </xf>
    <xf numFmtId="0" fontId="2" fillId="2" borderId="1" xfId="0" applyFont="1" applyFill="1" applyBorder="1" applyAlignment="1">
      <alignment vertical="center" wrapText="1"/>
    </xf>
    <xf numFmtId="0" fontId="9" fillId="2" borderId="3" xfId="1" applyFill="1" applyBorder="1" applyAlignment="1">
      <alignment vertical="center"/>
    </xf>
    <xf numFmtId="0" fontId="8" fillId="0" borderId="1" xfId="1" applyFont="1" applyBorder="1" applyAlignment="1">
      <alignment horizontal="left" vertical="center"/>
    </xf>
    <xf numFmtId="0" fontId="5" fillId="0" borderId="0" xfId="0" applyFont="1" applyAlignment="1">
      <alignment vertical="center"/>
    </xf>
    <xf numFmtId="5" fontId="0" fillId="0" borderId="0" xfId="0" applyNumberFormat="1"/>
    <xf numFmtId="6" fontId="0" fillId="0" borderId="0" xfId="0" applyNumberFormat="1"/>
    <xf numFmtId="6" fontId="0" fillId="2" borderId="0" xfId="0" applyNumberFormat="1" applyFill="1"/>
    <xf numFmtId="6" fontId="4" fillId="2" borderId="0" xfId="0" applyNumberFormat="1" applyFont="1" applyFill="1"/>
    <xf numFmtId="0" fontId="2" fillId="2" borderId="0" xfId="0" applyFont="1" applyFill="1" applyAlignment="1">
      <alignment horizontal="left" vertical="center" indent="2"/>
    </xf>
    <xf numFmtId="0" fontId="2" fillId="2" borderId="7" xfId="0" applyFont="1" applyFill="1" applyBorder="1" applyAlignment="1">
      <alignment horizontal="left" vertical="center" indent="2"/>
    </xf>
    <xf numFmtId="166" fontId="0" fillId="2" borderId="0" xfId="0" applyNumberFormat="1" applyFill="1" applyAlignment="1">
      <alignment vertical="center"/>
    </xf>
    <xf numFmtId="0" fontId="2" fillId="2" borderId="4" xfId="0" applyFont="1" applyFill="1" applyBorder="1" applyAlignment="1">
      <alignment horizontal="left" vertical="center" indent="2"/>
    </xf>
    <xf numFmtId="166" fontId="0" fillId="2" borderId="5" xfId="0" applyNumberFormat="1" applyFill="1" applyBorder="1" applyAlignment="1">
      <alignment vertical="center"/>
    </xf>
    <xf numFmtId="0" fontId="2" fillId="2" borderId="5" xfId="0" applyFont="1" applyFill="1" applyBorder="1" applyAlignment="1">
      <alignment horizontal="left" vertical="center" wrapText="1" indent="2"/>
    </xf>
    <xf numFmtId="0" fontId="2" fillId="2" borderId="0" xfId="0" applyFont="1" applyFill="1" applyAlignment="1">
      <alignment horizontal="left" vertical="center" wrapText="1" indent="2"/>
    </xf>
    <xf numFmtId="0" fontId="26" fillId="0" borderId="0" xfId="0" pivotButton="1" applyFont="1"/>
    <xf numFmtId="0" fontId="26" fillId="0" borderId="0" xfId="0" applyFont="1"/>
    <xf numFmtId="0" fontId="26" fillId="0" borderId="0" xfId="0" applyFont="1" applyAlignment="1">
      <alignment horizontal="lef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ình thường" xfId="0" builtinId="0" customBuiltin="1"/>
    <cellStyle name="Dấu phẩy" xfId="3" builtinId="3" customBuiltin="1"/>
    <cellStyle name="Dấu phẩy [0]" xfId="4" builtinId="6" customBuiltin="1"/>
    <cellStyle name="Đầu đề 1" xfId="2" builtinId="16" customBuiltin="1"/>
    <cellStyle name="Đầu đề 2" xfId="8" builtinId="17" customBuiltin="1"/>
    <cellStyle name="Đầu đề 3" xfId="9" builtinId="18" customBuiltin="1"/>
    <cellStyle name="Đầu đề 4" xfId="10" builtinId="19" customBuiltin="1"/>
    <cellStyle name="Đầu ra" xfId="15" builtinId="21" customBuiltin="1"/>
    <cellStyle name="Đầu vào" xfId="14" builtinId="20" customBuiltin="1"/>
    <cellStyle name="Ghi chú" xfId="20" builtinId="10" customBuiltin="1"/>
    <cellStyle name="Kiểm tra Ô" xfId="18" builtinId="23" customBuiltin="1"/>
    <cellStyle name="Ô được Nối kết" xfId="17" builtinId="24" customBuiltin="1"/>
    <cellStyle name="Phần trăm" xfId="7" builtinId="5" customBuiltin="1"/>
    <cellStyle name="Tiền tệ" xfId="5" builtinId="4" customBuiltin="1"/>
    <cellStyle name="Tiền tệ [0]" xfId="6" builtinId="7" customBuiltin="1"/>
    <cellStyle name="Tiêu đề" xfId="1" builtinId="15" customBuiltin="1"/>
    <cellStyle name="Tính toán" xfId="16" builtinId="22" customBuiltin="1"/>
    <cellStyle name="Tổng" xfId="22" builtinId="25" customBuiltin="1"/>
    <cellStyle name="Tốt" xfId="11" builtinId="26" customBuiltin="1"/>
    <cellStyle name="Trung lập" xfId="13" builtinId="28" customBuiltin="1"/>
    <cellStyle name="Văn bản Cảnh báo" xfId="19" builtinId="11" customBuiltin="1"/>
    <cellStyle name="Văn bản Giải thích" xfId="21" builtinId="53" customBuiltin="1"/>
    <cellStyle name="Xấu" xfId="12" builtinId="27" customBuiltin="1"/>
  </cellStyles>
  <dxfs count="62">
    <dxf>
      <font>
        <name val="Tahoma"/>
      </font>
    </dxf>
    <dxf>
      <font>
        <name val="Tahoma"/>
      </font>
    </dxf>
    <dxf>
      <font>
        <name val="Tahoma"/>
      </font>
    </dxf>
    <dxf>
      <font>
        <name val="Tahoma"/>
      </font>
    </dxf>
    <dxf>
      <font>
        <name val="Tahoma"/>
      </font>
    </dxf>
    <dxf>
      <font>
        <name val="Tahoma"/>
      </font>
    </dxf>
    <dxf>
      <alignment horizontal="right" readingOrder="0"/>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numFmt numFmtId="9" formatCode="#,##0\ &quot;₫&quot;;\-#,##0\ &quot;₫&quot;"/>
    </dxf>
    <dxf>
      <numFmt numFmtId="9" formatCode="#,##0\ &quot;₫&quot;;\-#,##0\ &quot;₫&quot;"/>
    </dxf>
    <dxf>
      <numFmt numFmtId="9" formatCode="#,##0\ &quot;₫&quot;;\-#,##0\ &quot;₫&quot;"/>
    </dxf>
    <dxf>
      <font>
        <strike val="0"/>
        <outline val="0"/>
        <shadow val="0"/>
        <u val="none"/>
        <vertAlign val="baseline"/>
        <sz val="10"/>
        <color theme="1"/>
        <name val="Tahoma"/>
        <family val="2"/>
        <scheme val="none"/>
      </font>
    </dxf>
    <dxf>
      <font>
        <strike val="0"/>
        <outline val="0"/>
        <shadow val="0"/>
        <u val="none"/>
        <vertAlign val="baseline"/>
        <sz val="10"/>
        <color theme="1"/>
        <name val="Tahoma"/>
        <family val="2"/>
        <scheme val="none"/>
      </font>
    </dxf>
    <dxf>
      <font>
        <strike val="0"/>
        <outline val="0"/>
        <shadow val="0"/>
        <u val="none"/>
        <vertAlign val="baseline"/>
        <sz val="10"/>
        <color theme="1"/>
        <name val="Tahoma"/>
        <family val="2"/>
        <scheme val="none"/>
      </font>
    </dxf>
    <dxf>
      <font>
        <name val="Tahoma"/>
      </font>
    </dxf>
    <dxf>
      <font>
        <name val="Tahoma"/>
      </font>
    </dxf>
    <dxf>
      <font>
        <name val="Tahoma"/>
      </font>
    </dxf>
    <dxf>
      <font>
        <name val="Tahoma"/>
      </font>
    </dxf>
    <dxf>
      <font>
        <name val="Tahoma"/>
      </font>
    </dxf>
    <dxf>
      <font>
        <name val="Tahoma"/>
      </font>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10" formatCode="#,##0\ &quot;₫&quot;;[Red]\-#,##0\ &quot;₫&quot;"/>
    </dxf>
    <dxf>
      <font>
        <strike val="0"/>
        <outline val="0"/>
        <shadow val="0"/>
        <u val="none"/>
        <vertAlign val="baseline"/>
        <name val="Tahoma"/>
        <family val="2"/>
        <scheme val="none"/>
      </font>
      <numFmt numFmtId="9" formatCode="#,##0\ &quot;₫&quot;;\-#,##0\ &quot;₫&quot;"/>
    </dxf>
    <dxf>
      <font>
        <strike val="0"/>
        <outline val="0"/>
        <shadow val="0"/>
        <u val="none"/>
        <vertAlign val="baseline"/>
        <name val="Tahoma"/>
        <family val="2"/>
        <scheme val="none"/>
      </font>
      <numFmt numFmtId="9" formatCode="#,##0\ &quot;₫&quot;;\-#,##0\ &quot;₫&quot;"/>
    </dxf>
    <dxf>
      <font>
        <strike val="0"/>
        <outline val="0"/>
        <shadow val="0"/>
        <u val="none"/>
        <vertAlign val="baseline"/>
        <name val="Tahoma"/>
        <family val="2"/>
        <scheme val="none"/>
      </font>
      <numFmt numFmtId="9" formatCode="#,##0\ &quot;₫&quot;;\-#,##0\ &quot;₫&quot;"/>
    </dxf>
    <dxf>
      <font>
        <strike val="0"/>
        <outline val="0"/>
        <shadow val="0"/>
        <u val="none"/>
        <vertAlign val="baseline"/>
        <name val="Tahoma"/>
        <family val="2"/>
        <scheme val="none"/>
      </font>
      <numFmt numFmtId="9" formatCode="#,##0\ &quot;₫&quot;;\-#,##0\ &quot;₫&quot;"/>
    </dxf>
    <dxf>
      <font>
        <strike val="0"/>
        <outline val="0"/>
        <shadow val="0"/>
        <u val="none"/>
        <vertAlign val="baseline"/>
        <name val="Tahoma"/>
        <family val="2"/>
        <scheme val="none"/>
      </font>
      <numFmt numFmtId="9" formatCode="#,##0\ &quot;₫&quot;;\-#,##0\ &quot;₫&quot;"/>
    </dxf>
    <dxf>
      <font>
        <strike val="0"/>
        <outline val="0"/>
        <shadow val="0"/>
        <u val="none"/>
        <vertAlign val="baseline"/>
        <name val="Tahoma"/>
        <family val="2"/>
        <scheme val="none"/>
      </font>
      <numFmt numFmtId="9" formatCode="#,##0\ &quot;₫&quot;;\-#,##0\ &quot;₫&quo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sz val="10"/>
        <color theme="1"/>
        <name val="Tahoma"/>
        <family val="2"/>
        <scheme val="none"/>
      </font>
    </dxf>
    <dxf>
      <font>
        <color rgb="FFFF0000"/>
      </font>
    </dxf>
    <dxf>
      <numFmt numFmtId="9" formatCode="#,##0\ &quot;₫&quot;;\-#,##0\ &quot;₫&quot;"/>
    </dxf>
    <dxf>
      <numFmt numFmtId="9" formatCode="#,##0\ &quot;₫&quot;;\-#,##0\ &quot;₫&quot;"/>
    </dxf>
    <dxf>
      <numFmt numFmtId="9" formatCode="#,##0\ &quot;₫&quot;;\-#,##0\ &quot;₫&quo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font>
        <name val="Tahoma"/>
        <family val="2"/>
        <scheme val="none"/>
      </font>
    </dxf>
    <dxf>
      <alignment horizontal="right" readingOrder="0"/>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s>
  <tableStyles count="3" defaultTableStyle="TableStyleMedium2" defaultPivotStyle="PivotTable ngân sách gia đình">
    <tableStyle name="Kiểu bảng ngân sách gia đình" pivot="0" count="4" xr9:uid="{00000000-0011-0000-FFFF-FFFF02000000}">
      <tableStyleElement type="wholeTable" dxfId="61"/>
      <tableStyleElement type="headerRow" dxfId="60"/>
      <tableStyleElement type="totalRow" dxfId="59"/>
      <tableStyleElement type="firstRowStripe" dxfId="58"/>
    </tableStyle>
    <tableStyle name="Ngân sách gia đình" pivot="0" table="0" count="10" xr9:uid="{00000000-0011-0000-FFFF-FFFF00000000}">
      <tableStyleElement type="wholeTable" dxfId="57"/>
      <tableStyleElement type="headerRow" dxfId="56"/>
    </tableStyle>
    <tableStyle name="PivotTable ngân sách gia đình" table="0" count="5" xr9:uid="{00000000-0011-0000-FFFF-FFFF01000000}">
      <tableStyleElement type="wholeTable" dxfId="55"/>
      <tableStyleElement type="headerRow" dxfId="54"/>
      <tableStyleElement type="totalRow" dxfId="53"/>
      <tableStyleElement type="firstRowStripe" dxfId="52"/>
      <tableStyleElement type="pageFieldLabels" dxfId="51"/>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gân sách gia đình">
        <x14:slicerStyle name="Ngân sách gia đình">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[Office_34484665_TF02601457.xltx]Dữ liệu bổ sung!Tóm_tắt_ngân_sách</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latin typeface="Tahoma" panose="020B0604030504040204" pitchFamily="34" charset="0"/>
                  <a:ea typeface="Tahoma" panose="020B0604030504040204" pitchFamily="34" charset="0"/>
                  <a:cs typeface="Tahoma" panose="020B0604030504040204" pitchFamily="34" charset="0"/>
                </a:defRPr>
              </a:pPr>
              <a:endParaRPr lang="vi-VN"/>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dLbl>
          <c:idx val="0"/>
          <c:spPr>
            <a:noFill/>
            <a:ln>
              <a:noFill/>
            </a:ln>
            <a:effectLst/>
          </c:spPr>
          <c:txPr>
            <a:bodyPr wrap="square" lIns="38100" tIns="19050" rIns="38100" bIns="19050" anchor="ctr">
              <a:spAutoFit/>
            </a:bodyPr>
            <a:lstStyle/>
            <a:p>
              <a:pPr>
                <a:defRPr>
                  <a:latin typeface="Tahoma" panose="020B0604030504040204" pitchFamily="34" charset="0"/>
                  <a:ea typeface="Tahoma" panose="020B0604030504040204" pitchFamily="34" charset="0"/>
                  <a:cs typeface="Tahoma" panose="020B0604030504040204" pitchFamily="34" charset="0"/>
                </a:defRPr>
              </a:pPr>
              <a:endParaRPr lang="vi-VN"/>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'Dữ liệu bổ sung'!$C$2</c:f>
              <c:strCache>
                <c:ptCount val="1"/>
                <c:pt idx="0">
                  <c:v>Tổng</c:v>
                </c:pt>
              </c:strCache>
            </c:strRef>
          </c:tx>
          <c:spPr>
            <a:ln>
              <a:solidFill>
                <a:schemeClr val="bg1"/>
              </a:solidFill>
            </a:ln>
            <a:effectLst/>
          </c:spPr>
          <c:dLbls>
            <c:spPr>
              <a:noFill/>
              <a:ln>
                <a:noFill/>
              </a:ln>
              <a:effectLst/>
            </c:spPr>
            <c:txPr>
              <a:bodyPr wrap="square" lIns="38100" tIns="19050" rIns="38100" bIns="19050" anchor="ctr">
                <a:spAutoFit/>
              </a:bodyPr>
              <a:lstStyle/>
              <a:p>
                <a:pPr>
                  <a:defRPr>
                    <a:latin typeface="Tahoma" panose="020B0604030504040204" pitchFamily="34" charset="0"/>
                    <a:ea typeface="Tahoma" panose="020B0604030504040204" pitchFamily="34" charset="0"/>
                    <a:cs typeface="Tahoma" panose="020B0604030504040204" pitchFamily="34" charset="0"/>
                  </a:defRPr>
                </a:pPr>
                <a:endParaRPr lang="vi-VN"/>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'Dữ liệu bổ sung'!$B$3:$B$15</c:f>
              <c:strCache>
                <c:ptCount val="12"/>
                <c:pt idx="0">
                  <c:v>Con cái</c:v>
                </c:pt>
                <c:pt idx="1">
                  <c:v>Giải trí</c:v>
                </c:pt>
                <c:pt idx="2">
                  <c:v>Đồ ăn</c:v>
                </c:pt>
                <c:pt idx="3">
                  <c:v>Quà tặng và khoản từ thiện</c:v>
                </c:pt>
                <c:pt idx="4">
                  <c:v>Nhà ở</c:v>
                </c:pt>
                <c:pt idx="5">
                  <c:v>Bảo hiểm</c:v>
                </c:pt>
                <c:pt idx="6">
                  <c:v>Khoản vay</c:v>
                </c:pt>
                <c:pt idx="7">
                  <c:v>Chăm sóc cá nhân</c:v>
                </c:pt>
                <c:pt idx="8">
                  <c:v>Vật nuôi</c:v>
                </c:pt>
                <c:pt idx="9">
                  <c:v>Tiết kiệm hoặc đầu tư</c:v>
                </c:pt>
                <c:pt idx="10">
                  <c:v>Thuế</c:v>
                </c:pt>
                <c:pt idx="11">
                  <c:v>Đi lại</c:v>
                </c:pt>
              </c:strCache>
            </c:strRef>
          </c:cat>
          <c:val>
            <c:numRef>
              <c:f>'Dữ liệu bổ sung'!$C$3:$C$15</c:f>
              <c:numCache>
                <c:formatCode>General</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0-1D0F-4542-AC54-BFE9F8EA10D5}"/>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Chi phi&#769; h&#224;ng th&#225;ng'!A1"/></Relationships>
</file>

<file path=xl/drawings/_rels/drawing2.xml.rels><?xml version="1.0" encoding="UTF-8" standalone="yes"?>
<Relationships xmlns="http://schemas.openxmlformats.org/package/2006/relationships"><Relationship Id="rId1" Type="http://schemas.openxmlformats.org/officeDocument/2006/relationships/hyperlink" Target="#'B&#225;o c&#225;o ng&#226;n s&#225;ch h&#224;ng th&#225;ng'!A1"/></Relationships>
</file>

<file path=xl/drawings/drawing1.xml><?xml version="1.0" encoding="utf-8"?>
<xdr:wsDr xmlns:xdr="http://schemas.openxmlformats.org/drawingml/2006/spreadsheetDrawing" xmlns:a="http://schemas.openxmlformats.org/drawingml/2006/main">
  <xdr:twoCellAnchor>
    <xdr:from>
      <xdr:col>5</xdr:col>
      <xdr:colOff>798148</xdr:colOff>
      <xdr:row>0</xdr:row>
      <xdr:rowOff>162009</xdr:rowOff>
    </xdr:from>
    <xdr:to>
      <xdr:col>7</xdr:col>
      <xdr:colOff>200528</xdr:colOff>
      <xdr:row>0</xdr:row>
      <xdr:rowOff>436329</xdr:rowOff>
    </xdr:to>
    <xdr:sp macro="" textlink="">
      <xdr:nvSpPr>
        <xdr:cNvPr id="3" name="Nhập chi phí" descr="Nút nhập chi phí&#10;&#10;&quot;&quot;">
          <a:hlinkClick xmlns:r="http://schemas.openxmlformats.org/officeDocument/2006/relationships" r:id="rId1" tooltip="Bấm để xem hoặc nhập các chi phí"/>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vi" sz="1100">
              <a:solidFill>
                <a:schemeClr val="tx2"/>
              </a:solidFill>
              <a:latin typeface="Tahoma" panose="020B0604030504040204" pitchFamily="34" charset="0"/>
              <a:ea typeface="Tahoma" panose="020B0604030504040204" pitchFamily="34" charset="0"/>
              <a:cs typeface="Tahoma" panose="020B0604030504040204" pitchFamily="34" charset="0"/>
            </a:rPr>
            <a:t>Nhập chi phí</a:t>
          </a:r>
        </a:p>
      </xdr:txBody>
    </xdr:sp>
    <xdr:clientData fPrintsWithSheet="0"/>
  </xdr:twoCellAnchor>
  <xdr:twoCellAnchor>
    <xdr:from>
      <xdr:col>1</xdr:col>
      <xdr:colOff>82192</xdr:colOff>
      <xdr:row>18</xdr:row>
      <xdr:rowOff>88132</xdr:rowOff>
    </xdr:from>
    <xdr:to>
      <xdr:col>7</xdr:col>
      <xdr:colOff>137583</xdr:colOff>
      <xdr:row>35</xdr:row>
      <xdr:rowOff>158750</xdr:rowOff>
    </xdr:to>
    <xdr:graphicFrame macro="">
      <xdr:nvGraphicFramePr>
        <xdr:cNvPr id="7" name="Tổng quan về ngân sách" descr="Biểu đồ hình tròn hiển thị phần trăm chi phí theo danh mục" title="Budget Overview char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95247</xdr:colOff>
      <xdr:row>0</xdr:row>
      <xdr:rowOff>10584</xdr:rowOff>
    </xdr:from>
    <xdr:to>
      <xdr:col>8</xdr:col>
      <xdr:colOff>116414</xdr:colOff>
      <xdr:row>35</xdr:row>
      <xdr:rowOff>21167</xdr:rowOff>
    </xdr:to>
    <xdr:cxnSp macro="">
      <xdr:nvCxnSpPr>
        <xdr:cNvPr id="8" name="Thanh chia trang" title="Page Divider">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11</xdr:col>
      <xdr:colOff>885823</xdr:colOff>
      <xdr:row>0</xdr:row>
      <xdr:rowOff>85725</xdr:rowOff>
    </xdr:from>
    <xdr:to>
      <xdr:col>13</xdr:col>
      <xdr:colOff>1047732</xdr:colOff>
      <xdr:row>0</xdr:row>
      <xdr:rowOff>533400</xdr:rowOff>
    </xdr:to>
    <xdr:grpSp>
      <xdr:nvGrpSpPr>
        <xdr:cNvPr id="1027" name="Lúa mì" descr="Hình ảnh cuống lúa mì đơn với màu dịu" title="Page art">
          <a:extLst>
            <a:ext uri="{FF2B5EF4-FFF2-40B4-BE49-F238E27FC236}">
              <a16:creationId xmlns:a16="http://schemas.microsoft.com/office/drawing/2014/main" id="{00000000-0008-0000-0000-000003040000}"/>
            </a:ext>
          </a:extLst>
        </xdr:cNvPr>
        <xdr:cNvGrpSpPr>
          <a:grpSpLocks noChangeAspect="1"/>
        </xdr:cNvGrpSpPr>
      </xdr:nvGrpSpPr>
      <xdr:grpSpPr bwMode="auto">
        <a:xfrm>
          <a:off x="10590740" y="85725"/>
          <a:ext cx="2963317" cy="447675"/>
          <a:chOff x="1043" y="9"/>
          <a:chExt cx="271" cy="47"/>
        </a:xfrm>
        <a:solidFill>
          <a:schemeClr val="accent1"/>
        </a:solidFill>
      </xdr:grpSpPr>
      <xdr:sp macro="" textlink="">
        <xdr:nvSpPr>
          <xdr:cNvPr id="1029" name="Hình tự do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Hình tự do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Hình tự do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Hình tự do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Hình tự do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Hình tự do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Hình tự do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Hình tự do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Hình tự do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Hình tự do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Hình tự do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Hình tự do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Hình tự do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Hình tự do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Hình tự do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Hình tự do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Hình tự do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Hình tự do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Hình tự do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Hình tự do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Hình tự do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Hình tự do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Hình tự do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Hình tự do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Hình tự do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Hình tự do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Hình tự do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Hình tự do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Hình tự do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Hình tự do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Hình tự do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Hình tự do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Hình tự do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Hình tự do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Hình tự do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Hình tự do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Hình tự do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Hình tự do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Hình tự do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Hình tự do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Hình tự do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9</xdr:col>
      <xdr:colOff>9525</xdr:colOff>
      <xdr:row>8</xdr:row>
      <xdr:rowOff>66675</xdr:rowOff>
    </xdr:from>
    <xdr:to>
      <xdr:col>9</xdr:col>
      <xdr:colOff>752475</xdr:colOff>
      <xdr:row>31</xdr:row>
      <xdr:rowOff>114300</xdr:rowOff>
    </xdr:to>
    <xdr:grpSp>
      <xdr:nvGrpSpPr>
        <xdr:cNvPr id="1072" name="Cỏ ba lá màu đỏ" descr="Hình ảnh cỏ ba lá màu đỏ có màu dịu." title="Page art">
          <a:extLst>
            <a:ext uri="{FF2B5EF4-FFF2-40B4-BE49-F238E27FC236}">
              <a16:creationId xmlns:a16="http://schemas.microsoft.com/office/drawing/2014/main" id="{00000000-0008-0000-0000-000030040000}"/>
            </a:ext>
          </a:extLst>
        </xdr:cNvPr>
        <xdr:cNvGrpSpPr>
          <a:grpSpLocks noChangeAspect="1"/>
        </xdr:cNvGrpSpPr>
      </xdr:nvGrpSpPr>
      <xdr:grpSpPr bwMode="auto">
        <a:xfrm>
          <a:off x="6856942" y="2564342"/>
          <a:ext cx="742950" cy="4429125"/>
          <a:chOff x="665" y="286"/>
          <a:chExt cx="78" cy="465"/>
        </a:xfrm>
        <a:solidFill>
          <a:schemeClr val="accent1"/>
        </a:solidFill>
      </xdr:grpSpPr>
      <xdr:sp macro="" textlink="">
        <xdr:nvSpPr>
          <xdr:cNvPr id="1074" name="Hình tự do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Hình tự do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Hình tự do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Hình tự do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Hình tự do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Hình tự do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Hình tự do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Hình tự do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Hình tự do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Hình tự do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Hình tự do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Hình tự do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Hình tự do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Hình tự do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Hình tự do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Hình tự do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Hình tự do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Hình tự do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Hình tự do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Hình tự do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Hình tự do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Hình tự do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Hình tự do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Hình tự do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Hình tự do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Hình tự do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Hình tự do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Hình tự do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Hình tự do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Hình tự do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Hình tự do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Hình tự do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Hình tự do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Hình tự do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Hình tự do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Hình tự do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Hình tự do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Hình tự do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Hình tự do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Hình tự do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Hình tự do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Hình tự do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Hình tự do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Hình tự do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Hình tự do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Hình tự do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Hình tự do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Hình tự do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Hình tự do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Hình tự do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Hình tự do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Hình tự do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Hình tự do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Hình tự do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Hình tự do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Hình tự do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Hình tự do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Hình tự do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Hình tự do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Hình tự do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Hình tự do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Hình tự do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Hình tự do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Hình tự do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Hình tự do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Hình tự do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Hình tự do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Hình tự do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Hình tự do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Hình tự do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Hình tự do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Hình tự do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52916</xdr:colOff>
      <xdr:row>1</xdr:row>
      <xdr:rowOff>98425</xdr:rowOff>
    </xdr:from>
    <xdr:to>
      <xdr:col>13</xdr:col>
      <xdr:colOff>931332</xdr:colOff>
      <xdr:row>6</xdr:row>
      <xdr:rowOff>93241</xdr:rowOff>
    </xdr:to>
    <mc:AlternateContent xmlns:mc="http://schemas.openxmlformats.org/markup-compatibility/2006" xmlns:a14="http://schemas.microsoft.com/office/drawing/2010/main">
      <mc:Choice Requires="a14">
        <xdr:graphicFrame macro="">
          <xdr:nvGraphicFramePr>
            <xdr:cNvPr id="2" name="Danh mục">
              <a:extLst>
                <a:ext uri="{FF2B5EF4-FFF2-40B4-BE49-F238E27FC236}">
                  <a16:creationId xmlns:a16="http://schemas.microsoft.com/office/drawing/2014/main" id="{F0DCED1B-4204-4A59-BDCC-193147A22DEB}"/>
                </a:ext>
              </a:extLst>
            </xdr:cNvPr>
            <xdr:cNvGraphicFramePr/>
          </xdr:nvGraphicFramePr>
          <xdr:xfrm>
            <a:off x="0" y="0"/>
            <a:ext cx="0" cy="0"/>
          </xdr:xfrm>
          <a:graphic>
            <a:graphicData uri="http://schemas.microsoft.com/office/drawing/2010/slicer">
              <sle:slicer xmlns:sle="http://schemas.microsoft.com/office/drawing/2010/slicer" name="Danh mục"/>
            </a:graphicData>
          </a:graphic>
        </xdr:graphicFrame>
      </mc:Choice>
      <mc:Fallback xmlns="">
        <xdr:sp macro="" textlink="">
          <xdr:nvSpPr>
            <xdr:cNvPr id="0" name=""/>
            <xdr:cNvSpPr>
              <a:spLocks noTextEdit="1"/>
            </xdr:cNvSpPr>
          </xdr:nvSpPr>
          <xdr:spPr>
            <a:xfrm>
              <a:off x="6900333" y="871008"/>
              <a:ext cx="6603999" cy="1148400"/>
            </a:xfrm>
            <a:prstGeom prst="rect">
              <a:avLst/>
            </a:prstGeom>
            <a:solidFill>
              <a:prstClr val="white"/>
            </a:solidFill>
            <a:ln w="1">
              <a:solidFill>
                <a:prstClr val="green"/>
              </a:solidFill>
            </a:ln>
          </xdr:spPr>
          <xdr:txBody>
            <a:bodyPr vertOverflow="clip" horzOverflow="clip"/>
            <a:lstStyle/>
            <a:p>
              <a:r>
                <a:rPr lang="vi-VN"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306917</xdr:colOff>
      <xdr:row>0</xdr:row>
      <xdr:rowOff>114300</xdr:rowOff>
    </xdr:from>
    <xdr:to>
      <xdr:col>7</xdr:col>
      <xdr:colOff>1397</xdr:colOff>
      <xdr:row>0</xdr:row>
      <xdr:rowOff>388620</xdr:rowOff>
    </xdr:to>
    <xdr:sp macro="" textlink="">
      <xdr:nvSpPr>
        <xdr:cNvPr id="3" name="Báo cáo ngân sách" descr="Nút Báo cáo ngân sách&#10;&#10;&quot;&quot;">
          <a:hlinkClick xmlns:r="http://schemas.openxmlformats.org/officeDocument/2006/relationships" r:id="rId1" tooltip="Bấm để xem báo cáo ngân sách"/>
          <a:extLst>
            <a:ext uri="{FF2B5EF4-FFF2-40B4-BE49-F238E27FC236}">
              <a16:creationId xmlns:a16="http://schemas.microsoft.com/office/drawing/2014/main" id="{00000000-0008-0000-0100-000003000000}"/>
            </a:ext>
          </a:extLst>
        </xdr:cNvPr>
        <xdr:cNvSpPr/>
      </xdr:nvSpPr>
      <xdr:spPr>
        <a:xfrm>
          <a:off x="7323667" y="114300"/>
          <a:ext cx="149364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vi" sz="1100">
              <a:solidFill>
                <a:schemeClr val="tx2"/>
              </a:solidFill>
              <a:latin typeface="Tahoma" panose="020B0604030504040204" pitchFamily="34" charset="0"/>
              <a:ea typeface="Tahoma" panose="020B0604030504040204" pitchFamily="34" charset="0"/>
              <a:cs typeface="Tahoma" panose="020B0604030504040204" pitchFamily="34" charset="0"/>
            </a:rPr>
            <a:t>Báo cáo ngân sách</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225;o%20c&#225;o%20ng&#226;n%20s&#225;ch%20h&#224;ng%20th&#225;ng'B&#225;o%20c&#225;o%20ng&#226;n%20s&#225;ch%20h&#224;ng%20th&#225;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o cáo ngân sách hàng tháng'Bá"/>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21.802641550923" createdVersion="5" refreshedVersion="6" minRefreshableVersion="3" recordCount="59" xr:uid="{00000000-000A-0000-FFFF-FFFF04000000}">
  <cacheSource type="worksheet">
    <worksheetSource name="Chi_tiết_ngân_sách"/>
  </cacheSource>
  <cacheFields count="6">
    <cacheField name="Mô tả" numFmtId="0">
      <sharedItems count="57">
        <s v="Hoạt động ngoại khóa"/>
        <s v="Y tế"/>
        <s v="Dụng cụ học tập"/>
        <s v="Học phí"/>
        <s v="Buổi hòa nhạc"/>
        <s v="Nhà hát"/>
        <s v="Phim"/>
        <s v="Nhạc (CD, tải xuống, v.v.)"/>
        <s v="Sự kiện thể thao"/>
        <s v="Video/DVD (Mua)"/>
        <s v="Video/DVD (Thuê)"/>
        <s v="Ăn ngoài"/>
        <s v="Tạp phẩm"/>
        <s v="Khoản từ thiện 1"/>
        <s v="Khoản từ thiện 2"/>
        <s v="Quà tặng 1"/>
        <s v="Quà tặng 2"/>
        <s v="Cáp/Vệ tinh"/>
        <s v="Điện"/>
        <s v="Khí đốt"/>
        <s v="Dịch vụ dọn dẹp nhà cửa"/>
        <s v="Bảo trì"/>
        <s v="Tiền thế chấp hoặc tiền thuê"/>
        <s v="Khí đốt tự nhiên/dầu"/>
        <s v="Dịch vụ trực tuyến/Internet"/>
        <s v="Điện thoại (Di động)"/>
        <s v="Điện thoại (Nhà)"/>
        <s v="Nhu yếu phẩm"/>
        <s v="Loại bỏ rác thải và tái chế"/>
        <s v="Nước và nước thải"/>
        <s v="Sức khỏe"/>
        <s v="Trang chủ"/>
        <s v="Đời sống"/>
        <s v="Thẻ tín dụng 1"/>
        <s v="Thẻ tín dụng 2"/>
        <s v="Thẻ tín dụng 3"/>
        <s v="Cá nhân"/>
        <s v="Học viên"/>
        <s v="Trang phục"/>
        <s v="Giặt khô"/>
        <s v="Tóc/Móng"/>
        <s v="Phòng tập"/>
        <s v="Đồ ăn"/>
        <s v="Chăm sóc vật nuôi"/>
        <s v="Đồ chơi"/>
        <s v="Tài khoản đầu tư"/>
        <s v="Tài khoản hưu trí"/>
        <s v="Liên bang"/>
        <s v="Địa phương"/>
        <s v="Tiểu bang"/>
        <s v="Tiền đi xe buýt/taxi"/>
        <s v="Nhiên liệu"/>
        <s v="Bảo hiểm"/>
        <s v="Cấp phép "/>
        <s v="Phí đỗ xe"/>
        <s v="Khoản thanh toán cho phương tiện đi lại"/>
        <s v="Licensing " u="1"/>
      </sharedItems>
    </cacheField>
    <cacheField name="Danh mục" numFmtId="0">
      <sharedItems count="12">
        <s v="Con cái"/>
        <s v="Giải trí"/>
        <s v="Đồ ăn"/>
        <s v="Quà tặng và khoản từ thiện"/>
        <s v="Nhà ở"/>
        <s v="Bảo hiểm"/>
        <s v="Khoản vay"/>
        <s v="Chăm sóc cá nhân"/>
        <s v="Vật nuôi"/>
        <s v="Tiết kiệm hoặc đầu tư"/>
        <s v="Thuế"/>
        <s v="Đi lại"/>
      </sharedItems>
    </cacheField>
    <cacheField name="Chi phí theo kế hoạch" numFmtId="5">
      <sharedItems containsString="0" containsBlank="1" containsNumber="1" containsInteger="1" minValue="0" maxValue="1700"/>
    </cacheField>
    <cacheField name="Chi phí thực tế" numFmtId="5">
      <sharedItems containsString="0" containsBlank="1" containsNumber="1" containsInteger="1" minValue="20" maxValue="1700"/>
    </cacheField>
    <cacheField name="Chênh lệch" numFmtId="5">
      <sharedItems containsSemiMixedTypes="0" containsString="0" containsNumber="1" containsInteger="1" minValue="-200" maxValue="200"/>
    </cacheField>
    <cacheField name="Tổng quan về chi phí thực tế" numFmtId="6">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_tóm_tắt_ngân_sách"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Danh mục">
  <location ref="K9:N34" firstHeaderRow="0" firstDataRow="1" firstDataCol="1"/>
  <pivotFields count="6">
    <pivotField axis="axisRow" showAll="0" insertBlankRow="1">
      <items count="58">
        <item x="50"/>
        <item x="17"/>
        <item x="13"/>
        <item x="14"/>
        <item x="38"/>
        <item x="4"/>
        <item x="33"/>
        <item x="34"/>
        <item x="35"/>
        <item x="11"/>
        <item x="39"/>
        <item x="18"/>
        <item x="0"/>
        <item x="47"/>
        <item x="42"/>
        <item x="51"/>
        <item x="19"/>
        <item x="15"/>
        <item x="16"/>
        <item x="12"/>
        <item x="43"/>
        <item x="40"/>
        <item x="30"/>
        <item x="41"/>
        <item x="31"/>
        <item x="20"/>
        <item x="52"/>
        <item x="45"/>
        <item m="1" x="56"/>
        <item x="32"/>
        <item x="5"/>
        <item x="48"/>
        <item x="21"/>
        <item x="1"/>
        <item x="22"/>
        <item x="6"/>
        <item x="7"/>
        <item x="23"/>
        <item x="24"/>
        <item x="54"/>
        <item x="36"/>
        <item x="25"/>
        <item x="26"/>
        <item x="46"/>
        <item x="2"/>
        <item x="3"/>
        <item x="8"/>
        <item x="49"/>
        <item x="37"/>
        <item x="27"/>
        <item x="44"/>
        <item x="55"/>
        <item x="9"/>
        <item x="10"/>
        <item x="28"/>
        <item x="29"/>
        <item x="53"/>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164" showAll="0" insertBlankRow="1"/>
    <pivotField numFmtId="165"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Chi phí theo kế hoạch " fld="2" baseField="1" baseItem="5" numFmtId="5"/>
    <dataField name="Chi phí thực tế " fld="3" baseField="1" baseItem="5" numFmtId="5"/>
    <dataField name="Chênh lệch " fld="4" baseField="1" baseItem="5" numFmtId="5"/>
  </dataFields>
  <formats count="10">
    <format dxfId="50">
      <pivotArea dataOnly="0" labelOnly="1" outline="0" fieldPosition="0">
        <references count="1">
          <reference field="4294967294" count="3">
            <x v="0"/>
            <x v="1"/>
            <x v="2"/>
          </reference>
        </references>
      </pivotArea>
    </format>
    <format dxfId="49">
      <pivotArea type="all" dataOnly="0" outline="0" fieldPosition="0"/>
    </format>
    <format dxfId="48">
      <pivotArea outline="0" collapsedLevelsAreSubtotals="1" fieldPosition="0"/>
    </format>
    <format dxfId="47">
      <pivotArea field="1" type="button" dataOnly="0" labelOnly="1" outline="0" axis="axisRow" fieldPosition="0"/>
    </format>
    <format dxfId="46">
      <pivotArea dataOnly="0" labelOnly="1" fieldPosition="0">
        <references count="1">
          <reference field="1" count="0"/>
        </references>
      </pivotArea>
    </format>
    <format dxfId="45">
      <pivotArea dataOnly="0" labelOnly="1" grandRow="1" outline="0" fieldPosition="0"/>
    </format>
    <format dxfId="44">
      <pivotArea dataOnly="0" labelOnly="1" outline="0" fieldPosition="0">
        <references count="1">
          <reference field="4294967294" count="3">
            <x v="0"/>
            <x v="1"/>
            <x v="2"/>
          </reference>
        </references>
      </pivotArea>
    </format>
    <format dxfId="43">
      <pivotArea outline="0" fieldPosition="0">
        <references count="1">
          <reference field="4294967294" count="1">
            <x v="0"/>
          </reference>
        </references>
      </pivotArea>
    </format>
    <format dxfId="42">
      <pivotArea outline="0" fieldPosition="0">
        <references count="1">
          <reference field="4294967294" count="1">
            <x v="1"/>
          </reference>
        </references>
      </pivotArea>
    </format>
    <format dxfId="41">
      <pivotArea outline="0" fieldPosition="0">
        <references count="1">
          <reference field="4294967294" count="1">
            <x v="2"/>
          </reference>
        </references>
      </pivotArea>
    </format>
  </formats>
  <pivotTableStyleInfo name="PivotTable ngân sách gia đình" showRowHeaders="1" showColHeaders="1" showRowStripes="1" showColStripes="0" showLastColumn="1"/>
  <extLst>
    <ext xmlns:x14="http://schemas.microsoft.com/office/spreadsheetml/2009/9/main" uri="{962EF5D1-5CA2-4c93-8EF4-DBF5C05439D2}">
      <x14:pivotTableDefinition xmlns:xm="http://schemas.microsoft.com/office/excel/2006/main" altText="Budget Expenses PivotTable" altTextSummary="Tóm tắt chi phí dự kiến, chi phí thực tế và chênh lệch cho mọi chi phí liệt kê tại trang Chi tiết chi phí."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óm_tắt_ngân_sách" cacheId="4"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2" rowHeaderCaption="Danh mục">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5"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Chi phí" fld="3" baseField="1" baseItem="0"/>
  </dataFields>
  <formats count="6">
    <format dxfId="24">
      <pivotArea type="all" dataOnly="0" outline="0" fieldPosition="0"/>
    </format>
    <format dxfId="23">
      <pivotArea outline="0" collapsedLevelsAreSubtotals="1" fieldPosition="0"/>
    </format>
    <format dxfId="22">
      <pivotArea field="1" type="button" dataOnly="0" labelOnly="1" outline="0" axis="axisRow" fieldPosition="0"/>
    </format>
    <format dxfId="21">
      <pivotArea dataOnly="0" labelOnly="1" fieldPosition="0">
        <references count="1">
          <reference field="1" count="0"/>
        </references>
      </pivotArea>
    </format>
    <format dxfId="20">
      <pivotArea dataOnly="0" labelOnly="1" grandRow="1" outline="0" fieldPosition="0"/>
    </format>
    <format dxfId="19">
      <pivotArea dataOnly="0" labelOnly="1" outline="0" axis="axisValues" fieldPosition="0"/>
    </format>
  </formats>
  <chartFormats count="2">
    <chartFormat chart="1" format="1" series="1">
      <pivotArea type="data" outline="0" fieldPosition="0">
        <references count="1">
          <reference field="4294967294" count="1" selected="0">
            <x v="0"/>
          </reference>
        </references>
      </pivotArea>
    </chartFormat>
    <chartFormat chart="1" format="2">
      <pivotArea type="data" outline="0" fieldPosition="0">
        <references count="2">
          <reference field="4294967294" count="1" selected="0">
            <x v="0"/>
          </reference>
          <reference field="1" count="1" selected="0">
            <x v="9"/>
          </reference>
        </references>
      </pivotArea>
    </chartFormat>
  </chartFormats>
  <pivotTableStyleInfo name="PivotTable ngân sách gia đình" showRowHeaders="1" showColHeaders="1" showRowStripes="1" showColStripes="0" showLastColumn="1"/>
  <extLst>
    <ext xmlns:x14="http://schemas.microsoft.com/office/spreadsheetml/2009/9/main" uri="{962EF5D1-5CA2-4c93-8EF4-DBF5C05439D2}">
      <x14:pivotTableDefinition xmlns:xm="http://schemas.microsoft.com/office/excel/2006/main" altText="Data for Budget Overview chart" altTextSummary="Tóm tắt tất cả các chi phí thực tế theo thể loại trên trang Chi tiết ngân sách"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Danh_mục" xr10:uid="{DCE115F0-18FB-425C-AD61-ED180C6F65E0}" sourceName="Danh mục">
  <pivotTables>
    <pivotTable tabId="4" name="PivotTable_tóm_tắt_ngân_sách"/>
  </pivotTables>
  <data>
    <tabular pivotCacheId="2">
      <items count="12">
        <i x="5" s="1"/>
        <i x="0" s="1"/>
        <i x="7" s="1"/>
        <i x="11" s="1"/>
        <i x="2" s="1"/>
        <i x="1" s="1"/>
        <i x="6" s="1"/>
        <i x="4" s="1"/>
        <i x="3" s="1"/>
        <i x="9" s="1"/>
        <i x="1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nh mục" xr10:uid="{4468CEC3-AD9F-4026-926F-4009C7F4CE10}" cache="Bộcắt_Danh_mục" caption="Giữ Ctrl để chọn nhiều danh mục"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i_tiết_ngân_sách" displayName="Chi_tiết_ngân_sách" ref="B2:G62" totalsRowCount="1" headerRowDxfId="39" dataDxfId="38" totalsRowDxfId="37">
  <autoFilter ref="B2:G61" xr:uid="{00000000-0009-0000-0100-000001000000}"/>
  <sortState xmlns:xlrd2="http://schemas.microsoft.com/office/spreadsheetml/2017/richdata2" ref="B2:G60">
    <sortCondition ref="C2:C60"/>
    <sortCondition ref="B2:B60"/>
  </sortState>
  <tableColumns count="6">
    <tableColumn id="2" xr3:uid="{00000000-0010-0000-0000-000002000000}" name="Mô tả" totalsRowLabel="Tổng" dataDxfId="36" totalsRowDxfId="35"/>
    <tableColumn id="1" xr3:uid="{00000000-0010-0000-0000-000001000000}" name="Danh mục" dataDxfId="34" totalsRowDxfId="33"/>
    <tableColumn id="3" xr3:uid="{00000000-0010-0000-0000-000003000000}" name="Chi phí theo kế hoạch" totalsRowFunction="sum" dataDxfId="32" totalsRowDxfId="31"/>
    <tableColumn id="4" xr3:uid="{00000000-0010-0000-0000-000004000000}" name="Chi phí thực tế" totalsRowFunction="sum" dataDxfId="30" totalsRowDxfId="29"/>
    <tableColumn id="5" xr3:uid="{00000000-0010-0000-0000-000005000000}" name="Chênh lệch" totalsRowFunction="sum" dataDxfId="28" totalsRowDxfId="27">
      <calculatedColumnFormula>Chi_tiết_ngân_sách[[#This Row],[Chi phí theo kế hoạch]]-Chi_tiết_ngân_sách[[#This Row],[Chi phí thực tế]]</calculatedColumnFormula>
    </tableColumn>
    <tableColumn id="6" xr3:uid="{00000000-0010-0000-0000-000006000000}" name="Tổng quan về chi phí thực tế" dataDxfId="26" totalsRowDxfId="25">
      <calculatedColumnFormula>Chi_tiết_ngân_sách[[#This Row],[Chi phí thực tế]]</calculatedColumnFormula>
    </tableColumn>
  </tableColumns>
  <tableStyleInfo name="Kiểu bảng ngân sách gia đình" showFirstColumn="0" showLastColumn="0" showRowStripes="1" showColumnStripes="0"/>
  <extLst>
    <ext xmlns:x14="http://schemas.microsoft.com/office/spreadsheetml/2009/9/main" uri="{504A1905-F514-4f6f-8877-14C23A59335A}">
      <x14:table altText="Monthly Expenses table" altTextSummary="Danh sách chi phí hàng tháng theo danh mục. Bao gồm các chi phí dự kiến và thực tế cũng như tính chênh lệch."/>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_cứu_danh_mục_ngân_sách" displayName="Tra_cứu_danh_mục_ngân_sách" ref="E2:E14" totalsRowShown="0" headerRowDxfId="18" dataDxfId="17">
  <autoFilter ref="E2:E14" xr:uid="{00000000-0009-0000-0100-000002000000}"/>
  <sortState xmlns:xlrd2="http://schemas.microsoft.com/office/spreadsheetml/2017/richdata2" ref="E3:E14">
    <sortCondition ref="E2:E14"/>
  </sortState>
  <tableColumns count="1">
    <tableColumn id="1" xr3:uid="{00000000-0010-0000-0100-000001000000}" name="Tra cứu danh mục ngân sách" dataDxfId="16"/>
  </tableColumns>
  <tableStyleInfo name="Kiểu bảng ngân sách gia đình" showFirstColumn="0" showLastColumn="0" showRowStripes="1" showColumnStripes="0"/>
  <extLst>
    <ext xmlns:x14="http://schemas.microsoft.com/office/spreadsheetml/2009/9/main" uri="{504A1905-F514-4f6f-8877-14C23A59335A}">
      <x14:table altText="Budget Category Lookup table" altTextSummary="Danh sách các thể loại sẵn dùng trong phần Danh mục thả xuống trên trang chi tiết ngân sách"/>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tabSelected="1" zoomScale="90" zoomScaleNormal="90" workbookViewId="0"/>
  </sheetViews>
  <sheetFormatPr defaultRowHeight="12.75" x14ac:dyDescent="0.2"/>
  <cols>
    <col min="1" max="1" width="2.140625" style="3" customWidth="1"/>
    <col min="2" max="2" width="26.85546875" style="3" customWidth="1"/>
    <col min="3" max="3" width="19.42578125" style="3" customWidth="1"/>
    <col min="4" max="4" width="11.5703125" style="3" customWidth="1"/>
    <col min="5" max="5" width="2.140625" style="3" customWidth="1"/>
    <col min="6" max="6" width="21.85546875" style="3" customWidth="1"/>
    <col min="7" max="7" width="11.85546875" style="3" customWidth="1"/>
    <col min="8" max="8" width="4.140625" style="3" customWidth="1"/>
    <col min="9" max="9" width="2.5703125" style="3" customWidth="1"/>
    <col min="10" max="10" width="11.85546875" style="3" customWidth="1"/>
    <col min="11" max="11" width="31" style="3" customWidth="1"/>
    <col min="12" max="12" width="23.28515625" style="3" customWidth="1"/>
    <col min="13" max="13" width="19.7109375" style="3" customWidth="1"/>
    <col min="14" max="14" width="14.7109375" style="3" customWidth="1"/>
    <col min="15" max="15" width="0.85546875" style="3" customWidth="1"/>
    <col min="17" max="16384" width="9.140625" style="3"/>
  </cols>
  <sheetData>
    <row r="1" spans="1:14" ht="60.75" customHeight="1" x14ac:dyDescent="0.2">
      <c r="B1" s="20" t="s">
        <v>0</v>
      </c>
      <c r="C1" s="4"/>
      <c r="D1" s="4"/>
      <c r="E1" s="4"/>
      <c r="F1" s="21"/>
      <c r="G1" s="21"/>
      <c r="H1" s="21"/>
      <c r="I1" s="22"/>
      <c r="J1" s="20" t="s">
        <v>16</v>
      </c>
      <c r="K1" s="20"/>
      <c r="L1" s="20"/>
      <c r="M1" s="20"/>
      <c r="N1" s="20"/>
    </row>
    <row r="2" spans="1:14" ht="30.75" customHeight="1" x14ac:dyDescent="0.2">
      <c r="A2" s="5"/>
      <c r="B2" s="23" t="s">
        <v>1</v>
      </c>
      <c r="E2" s="6"/>
      <c r="K2" s="24"/>
      <c r="L2" s="24"/>
      <c r="M2" s="24"/>
      <c r="N2" s="24"/>
    </row>
    <row r="3" spans="1:14" ht="15" customHeight="1" x14ac:dyDescent="0.2">
      <c r="A3" s="5"/>
      <c r="B3" s="7" t="s">
        <v>2</v>
      </c>
      <c r="C3" s="9" t="s">
        <v>8</v>
      </c>
      <c r="G3" s="37">
        <f>D17-SUM(Chi_tiết_ngân_sách[Chi phí theo kế hoạch])</f>
        <v>1585</v>
      </c>
      <c r="K3" s="24"/>
      <c r="L3" s="24"/>
      <c r="M3" s="24"/>
      <c r="N3" s="24"/>
    </row>
    <row r="4" spans="1:14" ht="15" customHeight="1" x14ac:dyDescent="0.2">
      <c r="A4" s="5"/>
      <c r="B4" s="7" t="s">
        <v>3</v>
      </c>
      <c r="C4" s="9" t="s">
        <v>9</v>
      </c>
      <c r="G4" s="37">
        <f>D11-SUM(Chi_tiết_ngân_sách[Chi phí thực tế])</f>
        <v>1740</v>
      </c>
      <c r="K4" s="24"/>
      <c r="L4" s="24"/>
      <c r="M4" s="24"/>
      <c r="N4" s="24"/>
    </row>
    <row r="5" spans="1:14" ht="15" customHeight="1" x14ac:dyDescent="0.2">
      <c r="B5" s="7" t="s">
        <v>4</v>
      </c>
      <c r="C5" s="9" t="s">
        <v>10</v>
      </c>
      <c r="G5" s="37">
        <f>G4-G3</f>
        <v>155</v>
      </c>
      <c r="K5" s="24"/>
      <c r="L5" s="24"/>
      <c r="M5" s="24"/>
      <c r="N5" s="24"/>
    </row>
    <row r="6" spans="1:14" ht="15" customHeight="1" x14ac:dyDescent="0.2">
      <c r="B6" s="8"/>
      <c r="C6" s="4"/>
      <c r="D6" s="4"/>
      <c r="E6" s="4"/>
      <c r="F6" s="4"/>
      <c r="G6" s="4"/>
      <c r="H6" s="4"/>
      <c r="K6" s="24"/>
      <c r="L6" s="24"/>
      <c r="M6" s="24"/>
      <c r="N6" s="24"/>
    </row>
    <row r="7" spans="1:14" ht="30" customHeight="1" x14ac:dyDescent="0.2">
      <c r="B7" s="25" t="s">
        <v>5</v>
      </c>
      <c r="C7" s="6"/>
      <c r="D7" s="6"/>
      <c r="E7" s="13"/>
      <c r="F7" s="25" t="s">
        <v>15</v>
      </c>
      <c r="G7" s="26"/>
      <c r="H7" s="6"/>
      <c r="J7" s="19" t="s">
        <v>95</v>
      </c>
      <c r="K7" s="27"/>
      <c r="L7" s="27"/>
      <c r="M7" s="27"/>
      <c r="N7" s="27"/>
    </row>
    <row r="8" spans="1:14" ht="15" customHeight="1" x14ac:dyDescent="0.2">
      <c r="B8" s="39" t="s">
        <v>6</v>
      </c>
      <c r="C8" s="3" t="s">
        <v>11</v>
      </c>
      <c r="D8" s="37">
        <v>5800</v>
      </c>
      <c r="E8" s="14"/>
      <c r="F8" s="40" t="s">
        <v>6</v>
      </c>
      <c r="G8" s="41">
        <f>SUM(Chi_tiết_ngân_sách[Chi phí thực tế])</f>
        <v>7860</v>
      </c>
      <c r="K8" s="12"/>
      <c r="L8" s="12"/>
      <c r="M8" s="12"/>
    </row>
    <row r="9" spans="1:14" ht="15" customHeight="1" x14ac:dyDescent="0.2">
      <c r="B9" s="39"/>
      <c r="C9" s="3" t="s">
        <v>12</v>
      </c>
      <c r="D9" s="37">
        <v>2300</v>
      </c>
      <c r="E9" s="14"/>
      <c r="F9" s="40"/>
      <c r="G9" s="41"/>
      <c r="K9" s="11" t="s">
        <v>17</v>
      </c>
      <c r="L9" s="10" t="s">
        <v>96</v>
      </c>
      <c r="M9" s="10" t="s">
        <v>97</v>
      </c>
      <c r="N9" s="10" t="s">
        <v>98</v>
      </c>
    </row>
    <row r="10" spans="1:14" ht="15" customHeight="1" x14ac:dyDescent="0.2">
      <c r="B10" s="39"/>
      <c r="C10" s="3" t="s">
        <v>13</v>
      </c>
      <c r="D10" s="37">
        <v>1500</v>
      </c>
      <c r="E10" s="14"/>
      <c r="F10" s="40"/>
      <c r="G10" s="41"/>
      <c r="H10" s="17"/>
      <c r="K10" s="1" t="s">
        <v>18</v>
      </c>
      <c r="L10" s="35">
        <v>140</v>
      </c>
      <c r="M10" s="35">
        <v>140</v>
      </c>
      <c r="N10" s="35">
        <v>0</v>
      </c>
    </row>
    <row r="11" spans="1:14" ht="15" customHeight="1" x14ac:dyDescent="0.2">
      <c r="B11" s="39"/>
      <c r="C11" s="28" t="s">
        <v>14</v>
      </c>
      <c r="D11" s="38">
        <f>SUM(D8:D10)</f>
        <v>9600</v>
      </c>
      <c r="E11" s="14"/>
      <c r="F11" s="40"/>
      <c r="G11" s="41"/>
      <c r="H11" s="17"/>
      <c r="K11" s="1"/>
      <c r="L11" s="35"/>
      <c r="M11" s="35"/>
      <c r="N11" s="35"/>
    </row>
    <row r="12" spans="1:14" ht="15" customHeight="1" x14ac:dyDescent="0.2">
      <c r="B12" s="29"/>
      <c r="C12" s="4"/>
      <c r="D12" s="4"/>
      <c r="E12" s="15"/>
      <c r="F12" s="30"/>
      <c r="G12" s="16"/>
      <c r="H12" s="4"/>
      <c r="K12" s="1" t="s">
        <v>19</v>
      </c>
      <c r="L12" s="35">
        <v>400</v>
      </c>
      <c r="M12" s="35">
        <v>358</v>
      </c>
      <c r="N12" s="35">
        <v>42</v>
      </c>
    </row>
    <row r="13" spans="1:14" ht="15" customHeight="1" x14ac:dyDescent="0.2">
      <c r="B13" s="44" t="s">
        <v>7</v>
      </c>
      <c r="E13" s="14"/>
      <c r="F13" s="42" t="s">
        <v>7</v>
      </c>
      <c r="G13" s="43">
        <f>SUM(Chi_tiết_ngân_sách[Chi phí theo kế hoạch])</f>
        <v>7915</v>
      </c>
      <c r="K13" s="1"/>
      <c r="L13" s="35"/>
      <c r="M13" s="35"/>
      <c r="N13" s="35"/>
    </row>
    <row r="14" spans="1:14" ht="15" customHeight="1" x14ac:dyDescent="0.2">
      <c r="B14" s="45"/>
      <c r="C14" s="3" t="s">
        <v>11</v>
      </c>
      <c r="D14" s="37">
        <v>6000</v>
      </c>
      <c r="E14" s="14"/>
      <c r="F14" s="40"/>
      <c r="G14" s="41"/>
      <c r="K14" s="1" t="s">
        <v>20</v>
      </c>
      <c r="L14" s="35">
        <v>1100</v>
      </c>
      <c r="M14" s="35">
        <v>1320</v>
      </c>
      <c r="N14" s="35">
        <v>-220</v>
      </c>
    </row>
    <row r="15" spans="1:14" ht="15" customHeight="1" x14ac:dyDescent="0.2">
      <c r="B15" s="45"/>
      <c r="C15" s="3" t="s">
        <v>12</v>
      </c>
      <c r="D15" s="37">
        <v>1000</v>
      </c>
      <c r="E15" s="14"/>
      <c r="F15" s="40"/>
      <c r="G15" s="41"/>
      <c r="H15" s="17"/>
      <c r="K15" s="1"/>
      <c r="L15" s="35"/>
      <c r="M15" s="35"/>
      <c r="N15" s="35"/>
    </row>
    <row r="16" spans="1:14" ht="15" customHeight="1" x14ac:dyDescent="0.2">
      <c r="B16" s="45"/>
      <c r="C16" s="3" t="s">
        <v>13</v>
      </c>
      <c r="D16" s="37">
        <v>2500</v>
      </c>
      <c r="E16" s="14"/>
      <c r="F16" s="40"/>
      <c r="G16" s="41"/>
      <c r="H16" s="17"/>
      <c r="K16" s="1" t="s">
        <v>21</v>
      </c>
      <c r="L16" s="35">
        <v>100</v>
      </c>
      <c r="M16" s="35">
        <v>125</v>
      </c>
      <c r="N16" s="35">
        <v>-25</v>
      </c>
    </row>
    <row r="17" spans="2:14" ht="15" customHeight="1" x14ac:dyDescent="0.2">
      <c r="B17" s="45"/>
      <c r="C17" s="28" t="s">
        <v>14</v>
      </c>
      <c r="D17" s="38">
        <f>SUM(D14:D16)</f>
        <v>9500</v>
      </c>
      <c r="E17" s="18"/>
      <c r="F17" s="40"/>
      <c r="G17" s="41"/>
      <c r="H17" s="17"/>
      <c r="K17" s="1"/>
      <c r="L17" s="35"/>
      <c r="M17" s="35"/>
      <c r="N17" s="35"/>
    </row>
    <row r="18" spans="2:14" ht="15" customHeight="1" x14ac:dyDescent="0.2">
      <c r="B18" s="31"/>
      <c r="C18" s="21"/>
      <c r="D18" s="21"/>
      <c r="E18" s="32"/>
      <c r="F18" s="30"/>
      <c r="G18" s="16"/>
      <c r="H18" s="21"/>
      <c r="K18" s="1" t="s">
        <v>22</v>
      </c>
      <c r="L18" s="35">
        <v>2830</v>
      </c>
      <c r="M18" s="35">
        <v>2702</v>
      </c>
      <c r="N18" s="35">
        <v>128</v>
      </c>
    </row>
    <row r="19" spans="2:14" ht="15" customHeight="1" x14ac:dyDescent="0.2">
      <c r="K19" s="1"/>
      <c r="L19" s="35"/>
      <c r="M19" s="35"/>
      <c r="N19" s="35"/>
    </row>
    <row r="20" spans="2:14" ht="15" customHeight="1" x14ac:dyDescent="0.2">
      <c r="K20" s="1" t="s">
        <v>23</v>
      </c>
      <c r="L20" s="35">
        <v>900</v>
      </c>
      <c r="M20" s="35">
        <v>900</v>
      </c>
      <c r="N20" s="35">
        <v>0</v>
      </c>
    </row>
    <row r="21" spans="2:14" ht="15" customHeight="1" x14ac:dyDescent="0.2">
      <c r="K21" s="1"/>
      <c r="L21" s="35"/>
      <c r="M21" s="35"/>
      <c r="N21" s="35"/>
    </row>
    <row r="22" spans="2:14" ht="15" customHeight="1" x14ac:dyDescent="0.2">
      <c r="K22" s="1" t="s">
        <v>24</v>
      </c>
      <c r="L22" s="35">
        <v>200</v>
      </c>
      <c r="M22" s="35">
        <v>200</v>
      </c>
      <c r="N22" s="35">
        <v>0</v>
      </c>
    </row>
    <row r="23" spans="2:14" ht="15" customHeight="1" x14ac:dyDescent="0.2">
      <c r="K23" s="1"/>
      <c r="L23" s="35"/>
      <c r="M23" s="35"/>
      <c r="N23" s="35"/>
    </row>
    <row r="24" spans="2:14" ht="15" customHeight="1" x14ac:dyDescent="0.2">
      <c r="K24" s="1" t="s">
        <v>25</v>
      </c>
      <c r="L24" s="35">
        <v>150</v>
      </c>
      <c r="M24" s="35">
        <v>140</v>
      </c>
      <c r="N24" s="35">
        <v>10</v>
      </c>
    </row>
    <row r="25" spans="2:14" ht="15" customHeight="1" x14ac:dyDescent="0.2">
      <c r="K25" s="1"/>
      <c r="L25" s="35"/>
      <c r="M25" s="35"/>
      <c r="N25" s="35"/>
    </row>
    <row r="26" spans="2:14" ht="15" customHeight="1" x14ac:dyDescent="0.2">
      <c r="K26" s="1" t="s">
        <v>26</v>
      </c>
      <c r="L26" s="35">
        <v>170</v>
      </c>
      <c r="M26" s="35">
        <v>100</v>
      </c>
      <c r="N26" s="35">
        <v>70</v>
      </c>
    </row>
    <row r="27" spans="2:14" ht="15" customHeight="1" x14ac:dyDescent="0.2">
      <c r="K27" s="1"/>
      <c r="L27" s="35"/>
      <c r="M27" s="35"/>
      <c r="N27" s="35"/>
    </row>
    <row r="28" spans="2:14" ht="15" customHeight="1" x14ac:dyDescent="0.2">
      <c r="K28" s="1" t="s">
        <v>27</v>
      </c>
      <c r="L28" s="35">
        <v>200</v>
      </c>
      <c r="M28" s="35">
        <v>200</v>
      </c>
      <c r="N28" s="35">
        <v>0</v>
      </c>
    </row>
    <row r="29" spans="2:14" ht="15" customHeight="1" x14ac:dyDescent="0.2">
      <c r="K29" s="1"/>
      <c r="L29" s="35"/>
      <c r="M29" s="35"/>
      <c r="N29" s="35"/>
    </row>
    <row r="30" spans="2:14" ht="15" customHeight="1" x14ac:dyDescent="0.2">
      <c r="K30" s="1" t="s">
        <v>28</v>
      </c>
      <c r="L30" s="35">
        <v>300</v>
      </c>
      <c r="M30" s="35">
        <v>300</v>
      </c>
      <c r="N30" s="35">
        <v>0</v>
      </c>
    </row>
    <row r="31" spans="2:14" ht="15" customHeight="1" x14ac:dyDescent="0.2">
      <c r="K31" s="1"/>
      <c r="L31" s="35"/>
      <c r="M31" s="35"/>
      <c r="N31" s="35"/>
    </row>
    <row r="32" spans="2:14" ht="15" customHeight="1" x14ac:dyDescent="0.2">
      <c r="K32" s="1" t="s">
        <v>29</v>
      </c>
      <c r="L32" s="35">
        <v>1425</v>
      </c>
      <c r="M32" s="35">
        <v>1375</v>
      </c>
      <c r="N32" s="35">
        <v>50</v>
      </c>
    </row>
    <row r="33" spans="2:15" ht="15" customHeight="1" x14ac:dyDescent="0.2">
      <c r="K33" s="1"/>
      <c r="L33" s="35"/>
      <c r="M33" s="35"/>
      <c r="N33" s="35"/>
    </row>
    <row r="34" spans="2:15" ht="15" customHeight="1" x14ac:dyDescent="0.2">
      <c r="K34" s="1" t="s">
        <v>94</v>
      </c>
      <c r="L34" s="35">
        <v>7915</v>
      </c>
      <c r="M34" s="35">
        <v>7860</v>
      </c>
      <c r="N34" s="35">
        <v>55</v>
      </c>
    </row>
    <row r="35" spans="2:15" ht="15" customHeight="1" x14ac:dyDescent="0.2">
      <c r="K35"/>
      <c r="L35"/>
      <c r="M35"/>
      <c r="N35"/>
    </row>
    <row r="36" spans="2:15" ht="15" customHeight="1" x14ac:dyDescent="0.2">
      <c r="K36"/>
      <c r="L36"/>
      <c r="M36"/>
      <c r="N36"/>
    </row>
    <row r="37" spans="2:15" ht="15" customHeight="1" x14ac:dyDescent="0.2">
      <c r="K37"/>
      <c r="L37"/>
      <c r="M37"/>
      <c r="N37"/>
    </row>
    <row r="38" spans="2:15" ht="15" customHeight="1" x14ac:dyDescent="0.2">
      <c r="K38"/>
      <c r="L38"/>
      <c r="M38"/>
      <c r="N38"/>
    </row>
    <row r="39" spans="2:15" ht="15" customHeight="1" x14ac:dyDescent="0.2">
      <c r="K39"/>
      <c r="L39"/>
      <c r="M39"/>
      <c r="N39"/>
    </row>
    <row r="40" spans="2:15" ht="15" customHeight="1" x14ac:dyDescent="0.2">
      <c r="K40"/>
      <c r="L40"/>
      <c r="M40"/>
      <c r="N40"/>
    </row>
    <row r="41" spans="2:15" ht="15" customHeight="1" x14ac:dyDescent="0.2">
      <c r="K41"/>
      <c r="L41"/>
      <c r="M41"/>
      <c r="N41"/>
    </row>
    <row r="42" spans="2:15" ht="15" customHeight="1" x14ac:dyDescent="0.2">
      <c r="K42"/>
      <c r="L42"/>
      <c r="M42"/>
      <c r="N42"/>
    </row>
    <row r="43" spans="2:15" ht="15" customHeight="1" x14ac:dyDescent="0.2">
      <c r="K43"/>
      <c r="L43"/>
      <c r="M43"/>
      <c r="N43"/>
    </row>
    <row r="44" spans="2:15" ht="15" customHeight="1" x14ac:dyDescent="0.2">
      <c r="K44"/>
      <c r="L44"/>
      <c r="M44"/>
      <c r="N44"/>
    </row>
    <row r="45" spans="2:15" ht="15" customHeight="1" x14ac:dyDescent="0.2">
      <c r="K45"/>
      <c r="L45"/>
      <c r="M45"/>
      <c r="N45"/>
    </row>
    <row r="46" spans="2:15" ht="15" customHeight="1" x14ac:dyDescent="0.2">
      <c r="J46"/>
      <c r="K46"/>
      <c r="L46"/>
      <c r="M46"/>
      <c r="N46"/>
    </row>
    <row r="47" spans="2:15" x14ac:dyDescent="0.2">
      <c r="B47"/>
      <c r="C47"/>
      <c r="D47"/>
      <c r="E47"/>
      <c r="F47"/>
      <c r="G47"/>
      <c r="H47"/>
      <c r="I47"/>
      <c r="J47"/>
      <c r="K47"/>
      <c r="L47"/>
      <c r="M47"/>
      <c r="N47"/>
      <c r="O47"/>
    </row>
    <row r="48" spans="2:15"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spans="10:14" customFormat="1" x14ac:dyDescent="0.2"/>
    <row r="162" spans="10:14" customFormat="1" x14ac:dyDescent="0.2"/>
    <row r="163" spans="10:14" customFormat="1" x14ac:dyDescent="0.2"/>
    <row r="164" spans="10:14" customFormat="1" x14ac:dyDescent="0.2"/>
    <row r="165" spans="10:14" customFormat="1" x14ac:dyDescent="0.2"/>
    <row r="166" spans="10:14" customFormat="1" x14ac:dyDescent="0.2"/>
    <row r="167" spans="10:14" customFormat="1" x14ac:dyDescent="0.2"/>
    <row r="168" spans="10:14" customFormat="1" x14ac:dyDescent="0.2"/>
    <row r="169" spans="10:14" customFormat="1" x14ac:dyDescent="0.2"/>
    <row r="170" spans="10:14" customFormat="1" x14ac:dyDescent="0.2"/>
    <row r="171" spans="10:14" customFormat="1" x14ac:dyDescent="0.2"/>
    <row r="172" spans="10:14" customFormat="1" x14ac:dyDescent="0.2">
      <c r="J172" s="3"/>
      <c r="K172" s="3"/>
      <c r="L172" s="3"/>
      <c r="M172" s="3"/>
      <c r="N172" s="3"/>
    </row>
  </sheetData>
  <mergeCells count="6">
    <mergeCell ref="B8:B11"/>
    <mergeCell ref="F8:F11"/>
    <mergeCell ref="G8:G11"/>
    <mergeCell ref="F13:F17"/>
    <mergeCell ref="G13:G17"/>
    <mergeCell ref="B13:B17"/>
  </mergeCells>
  <printOptions horizontalCentered="1" verticalCentered="1"/>
  <pageMargins left="0.25" right="0.25" top="0.25" bottom="0.25" header="0.3" footer="0.3"/>
  <pageSetup paperSize="9"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1:G351"/>
  <sheetViews>
    <sheetView showGridLines="0" zoomScale="90" zoomScaleNormal="90" workbookViewId="0">
      <pane ySplit="2" topLeftCell="A3" activePane="bottomLeft" state="frozen"/>
      <selection pane="bottomLeft"/>
    </sheetView>
  </sheetViews>
  <sheetFormatPr defaultRowHeight="12.75" x14ac:dyDescent="0.2"/>
  <cols>
    <col min="1" max="1" width="2.140625" customWidth="1"/>
    <col min="2" max="2" width="38.28515625" customWidth="1"/>
    <col min="3" max="3" width="28.85546875" customWidth="1"/>
    <col min="4" max="4" width="25" customWidth="1"/>
    <col min="5" max="5" width="20.7109375" customWidth="1"/>
    <col min="6" max="6" width="16.85546875" customWidth="1"/>
    <col min="7" max="7" width="34" customWidth="1"/>
  </cols>
  <sheetData>
    <row r="1" spans="2:7" ht="46.5" customHeight="1" x14ac:dyDescent="0.2">
      <c r="B1" s="33" t="s">
        <v>30</v>
      </c>
      <c r="C1" s="2"/>
      <c r="D1" s="2"/>
      <c r="E1" s="2"/>
      <c r="F1" s="2"/>
      <c r="G1" s="2"/>
    </row>
    <row r="2" spans="2:7" ht="25.5" customHeight="1" x14ac:dyDescent="0.2">
      <c r="B2" t="s">
        <v>31</v>
      </c>
      <c r="C2" t="s">
        <v>17</v>
      </c>
      <c r="D2" t="s">
        <v>87</v>
      </c>
      <c r="E2" t="s">
        <v>88</v>
      </c>
      <c r="F2" t="s">
        <v>4</v>
      </c>
      <c r="G2" t="s">
        <v>89</v>
      </c>
    </row>
    <row r="3" spans="2:7" ht="16.5" customHeight="1" x14ac:dyDescent="0.2">
      <c r="B3" t="s">
        <v>32</v>
      </c>
      <c r="C3" t="s">
        <v>18</v>
      </c>
      <c r="D3" s="35">
        <v>40</v>
      </c>
      <c r="E3" s="35">
        <v>40</v>
      </c>
      <c r="F3" s="35">
        <f>Chi_tiết_ngân_sách[[#This Row],[Chi phí theo kế hoạch]]-Chi_tiết_ngân_sách[[#This Row],[Chi phí thực tế]]</f>
        <v>0</v>
      </c>
      <c r="G3" s="36">
        <f>Chi_tiết_ngân_sách[[#This Row],[Chi phí thực tế]]</f>
        <v>40</v>
      </c>
    </row>
    <row r="4" spans="2:7" ht="16.5" customHeight="1" x14ac:dyDescent="0.2">
      <c r="B4" t="s">
        <v>33</v>
      </c>
      <c r="C4" t="s">
        <v>18</v>
      </c>
      <c r="D4" s="35"/>
      <c r="E4" s="35"/>
      <c r="F4" s="35">
        <f>Chi_tiết_ngân_sách[[#This Row],[Chi phí theo kế hoạch]]-Chi_tiết_ngân_sách[[#This Row],[Chi phí thực tế]]</f>
        <v>0</v>
      </c>
      <c r="G4" s="36">
        <f>Chi_tiết_ngân_sách[[#This Row],[Chi phí thực tế]]</f>
        <v>0</v>
      </c>
    </row>
    <row r="5" spans="2:7" ht="16.5" customHeight="1" x14ac:dyDescent="0.2">
      <c r="B5" t="s">
        <v>34</v>
      </c>
      <c r="C5" t="s">
        <v>18</v>
      </c>
      <c r="D5" s="35"/>
      <c r="E5" s="35"/>
      <c r="F5" s="35">
        <f>Chi_tiết_ngân_sách[[#This Row],[Chi phí theo kế hoạch]]-Chi_tiết_ngân_sách[[#This Row],[Chi phí thực tế]]</f>
        <v>0</v>
      </c>
      <c r="G5" s="36">
        <f>Chi_tiết_ngân_sách[[#This Row],[Chi phí thực tế]]</f>
        <v>0</v>
      </c>
    </row>
    <row r="6" spans="2:7" ht="16.5" customHeight="1" x14ac:dyDescent="0.2">
      <c r="B6" t="s">
        <v>35</v>
      </c>
      <c r="C6" t="s">
        <v>18</v>
      </c>
      <c r="D6" s="35">
        <v>100</v>
      </c>
      <c r="E6" s="35">
        <v>100</v>
      </c>
      <c r="F6" s="35">
        <f>Chi_tiết_ngân_sách[[#This Row],[Chi phí theo kế hoạch]]-Chi_tiết_ngân_sách[[#This Row],[Chi phí thực tế]]</f>
        <v>0</v>
      </c>
      <c r="G6" s="36">
        <f>Chi_tiết_ngân_sách[[#This Row],[Chi phí thực tế]]</f>
        <v>100</v>
      </c>
    </row>
    <row r="7" spans="2:7" ht="16.5" customHeight="1" x14ac:dyDescent="0.2">
      <c r="B7" t="s">
        <v>36</v>
      </c>
      <c r="C7" t="s">
        <v>19</v>
      </c>
      <c r="D7" s="35">
        <v>50</v>
      </c>
      <c r="E7" s="35">
        <v>40</v>
      </c>
      <c r="F7" s="35">
        <f>Chi_tiết_ngân_sách[[#This Row],[Chi phí theo kế hoạch]]-Chi_tiết_ngân_sách[[#This Row],[Chi phí thực tế]]</f>
        <v>10</v>
      </c>
      <c r="G7" s="36">
        <f>Chi_tiết_ngân_sách[[#This Row],[Chi phí thực tế]]</f>
        <v>40</v>
      </c>
    </row>
    <row r="8" spans="2:7" ht="16.5" customHeight="1" x14ac:dyDescent="0.2">
      <c r="B8" t="s">
        <v>37</v>
      </c>
      <c r="C8" t="s">
        <v>19</v>
      </c>
      <c r="D8" s="35">
        <v>200</v>
      </c>
      <c r="E8" s="35">
        <v>150</v>
      </c>
      <c r="F8" s="35">
        <f>Chi_tiết_ngân_sách[[#This Row],[Chi phí theo kế hoạch]]-Chi_tiết_ngân_sách[[#This Row],[Chi phí thực tế]]</f>
        <v>50</v>
      </c>
      <c r="G8" s="36">
        <f>Chi_tiết_ngân_sách[[#This Row],[Chi phí thực tế]]</f>
        <v>150</v>
      </c>
    </row>
    <row r="9" spans="2:7" ht="16.5" customHeight="1" x14ac:dyDescent="0.2">
      <c r="B9" t="s">
        <v>38</v>
      </c>
      <c r="C9" t="s">
        <v>19</v>
      </c>
      <c r="D9" s="35">
        <v>50</v>
      </c>
      <c r="E9" s="35">
        <v>28</v>
      </c>
      <c r="F9" s="35">
        <f>Chi_tiết_ngân_sách[[#This Row],[Chi phí theo kế hoạch]]-Chi_tiết_ngân_sách[[#This Row],[Chi phí thực tế]]</f>
        <v>22</v>
      </c>
      <c r="G9" s="36">
        <f>Chi_tiết_ngân_sách[[#This Row],[Chi phí thực tế]]</f>
        <v>28</v>
      </c>
    </row>
    <row r="10" spans="2:7" ht="16.5" customHeight="1" x14ac:dyDescent="0.2">
      <c r="B10" t="s">
        <v>39</v>
      </c>
      <c r="C10" t="s">
        <v>19</v>
      </c>
      <c r="D10" s="35">
        <v>50</v>
      </c>
      <c r="E10" s="35">
        <v>30</v>
      </c>
      <c r="F10" s="35">
        <f>Chi_tiết_ngân_sách[[#This Row],[Chi phí theo kế hoạch]]-Chi_tiết_ngân_sách[[#This Row],[Chi phí thực tế]]</f>
        <v>20</v>
      </c>
      <c r="G10" s="36">
        <f>Chi_tiết_ngân_sách[[#This Row],[Chi phí thực tế]]</f>
        <v>30</v>
      </c>
    </row>
    <row r="11" spans="2:7" ht="16.5" customHeight="1" x14ac:dyDescent="0.2">
      <c r="B11" t="s">
        <v>40</v>
      </c>
      <c r="C11" t="s">
        <v>19</v>
      </c>
      <c r="D11" s="35">
        <v>0</v>
      </c>
      <c r="E11" s="35">
        <v>40</v>
      </c>
      <c r="F11" s="35">
        <f>Chi_tiết_ngân_sách[[#This Row],[Chi phí theo kế hoạch]]-Chi_tiết_ngân_sách[[#This Row],[Chi phí thực tế]]</f>
        <v>-40</v>
      </c>
      <c r="G11" s="36">
        <f>Chi_tiết_ngân_sách[[#This Row],[Chi phí thực tế]]</f>
        <v>40</v>
      </c>
    </row>
    <row r="12" spans="2:7" ht="16.5" customHeight="1" x14ac:dyDescent="0.2">
      <c r="B12" t="s">
        <v>41</v>
      </c>
      <c r="C12" t="s">
        <v>19</v>
      </c>
      <c r="D12" s="35">
        <v>20</v>
      </c>
      <c r="E12" s="35">
        <v>50</v>
      </c>
      <c r="F12" s="35">
        <f>Chi_tiết_ngân_sách[[#This Row],[Chi phí theo kế hoạch]]-Chi_tiết_ngân_sách[[#This Row],[Chi phí thực tế]]</f>
        <v>-30</v>
      </c>
      <c r="G12" s="36">
        <f>Chi_tiết_ngân_sách[[#This Row],[Chi phí thực tế]]</f>
        <v>50</v>
      </c>
    </row>
    <row r="13" spans="2:7" ht="16.5" customHeight="1" x14ac:dyDescent="0.2">
      <c r="B13" t="s">
        <v>42</v>
      </c>
      <c r="C13" t="s">
        <v>19</v>
      </c>
      <c r="D13" s="35">
        <v>30</v>
      </c>
      <c r="E13" s="35">
        <v>20</v>
      </c>
      <c r="F13" s="35">
        <f>Chi_tiết_ngân_sách[[#This Row],[Chi phí theo kế hoạch]]-Chi_tiết_ngân_sách[[#This Row],[Chi phí thực tế]]</f>
        <v>10</v>
      </c>
      <c r="G13" s="36">
        <f>Chi_tiết_ngân_sách[[#This Row],[Chi phí thực tế]]</f>
        <v>20</v>
      </c>
    </row>
    <row r="14" spans="2:7" ht="16.5" customHeight="1" x14ac:dyDescent="0.2">
      <c r="B14" t="s">
        <v>43</v>
      </c>
      <c r="C14" t="s">
        <v>20</v>
      </c>
      <c r="D14" s="35">
        <v>1000</v>
      </c>
      <c r="E14" s="35">
        <v>1200</v>
      </c>
      <c r="F14" s="35">
        <f>Chi_tiết_ngân_sách[[#This Row],[Chi phí theo kế hoạch]]-Chi_tiết_ngân_sách[[#This Row],[Chi phí thực tế]]</f>
        <v>-200</v>
      </c>
      <c r="G14" s="36">
        <f>Chi_tiết_ngân_sách[[#This Row],[Chi phí thực tế]]</f>
        <v>1200</v>
      </c>
    </row>
    <row r="15" spans="2:7" ht="16.5" customHeight="1" x14ac:dyDescent="0.2">
      <c r="B15" t="s">
        <v>44</v>
      </c>
      <c r="C15" t="s">
        <v>20</v>
      </c>
      <c r="D15" s="35">
        <v>100</v>
      </c>
      <c r="E15" s="35">
        <v>120</v>
      </c>
      <c r="F15" s="35">
        <f>Chi_tiết_ngân_sách[[#This Row],[Chi phí theo kế hoạch]]-Chi_tiết_ngân_sách[[#This Row],[Chi phí thực tế]]</f>
        <v>-20</v>
      </c>
      <c r="G15" s="36">
        <f>Chi_tiết_ngân_sách[[#This Row],[Chi phí thực tế]]</f>
        <v>120</v>
      </c>
    </row>
    <row r="16" spans="2:7" ht="16.5" customHeight="1" x14ac:dyDescent="0.2">
      <c r="B16" t="s">
        <v>45</v>
      </c>
      <c r="C16" t="s">
        <v>21</v>
      </c>
      <c r="D16" s="35">
        <v>75</v>
      </c>
      <c r="E16" s="35">
        <v>100</v>
      </c>
      <c r="F16" s="35">
        <f>Chi_tiết_ngân_sách[[#This Row],[Chi phí theo kế hoạch]]-Chi_tiết_ngân_sách[[#This Row],[Chi phí thực tế]]</f>
        <v>-25</v>
      </c>
      <c r="G16" s="36">
        <f>Chi_tiết_ngân_sách[[#This Row],[Chi phí thực tế]]</f>
        <v>100</v>
      </c>
    </row>
    <row r="17" spans="2:7" ht="16.5" customHeight="1" x14ac:dyDescent="0.2">
      <c r="B17" t="s">
        <v>46</v>
      </c>
      <c r="C17" t="s">
        <v>21</v>
      </c>
      <c r="D17" s="35">
        <v>25</v>
      </c>
      <c r="E17" s="35">
        <v>25</v>
      </c>
      <c r="F17" s="35">
        <f>Chi_tiết_ngân_sách[[#This Row],[Chi phí theo kế hoạch]]-Chi_tiết_ngân_sách[[#This Row],[Chi phí thực tế]]</f>
        <v>0</v>
      </c>
      <c r="G17" s="36">
        <f>Chi_tiết_ngân_sách[[#This Row],[Chi phí thực tế]]</f>
        <v>25</v>
      </c>
    </row>
    <row r="18" spans="2:7" ht="16.5" customHeight="1" x14ac:dyDescent="0.2">
      <c r="B18" t="s">
        <v>47</v>
      </c>
      <c r="C18" t="s">
        <v>21</v>
      </c>
      <c r="D18" s="35"/>
      <c r="E18" s="35"/>
      <c r="F18" s="35">
        <f>Chi_tiết_ngân_sách[[#This Row],[Chi phí theo kế hoạch]]-Chi_tiết_ngân_sách[[#This Row],[Chi phí thực tế]]</f>
        <v>0</v>
      </c>
      <c r="G18" s="36">
        <f>Chi_tiết_ngân_sách[[#This Row],[Chi phí thực tế]]</f>
        <v>0</v>
      </c>
    </row>
    <row r="19" spans="2:7" ht="16.5" customHeight="1" x14ac:dyDescent="0.2">
      <c r="B19" t="s">
        <v>48</v>
      </c>
      <c r="C19" t="s">
        <v>21</v>
      </c>
      <c r="D19" s="35"/>
      <c r="E19" s="35"/>
      <c r="F19" s="35">
        <f>Chi_tiết_ngân_sách[[#This Row],[Chi phí theo kế hoạch]]-Chi_tiết_ngân_sách[[#This Row],[Chi phí thực tế]]</f>
        <v>0</v>
      </c>
      <c r="G19" s="36">
        <f>Chi_tiết_ngân_sách[[#This Row],[Chi phí thực tế]]</f>
        <v>0</v>
      </c>
    </row>
    <row r="20" spans="2:7" ht="16.5" customHeight="1" x14ac:dyDescent="0.2">
      <c r="B20" t="s">
        <v>49</v>
      </c>
      <c r="C20" t="s">
        <v>22</v>
      </c>
      <c r="D20" s="35">
        <v>100</v>
      </c>
      <c r="E20" s="35">
        <v>100</v>
      </c>
      <c r="F20" s="35">
        <f>Chi_tiết_ngân_sách[[#This Row],[Chi phí theo kế hoạch]]-Chi_tiết_ngân_sách[[#This Row],[Chi phí thực tế]]</f>
        <v>0</v>
      </c>
      <c r="G20" s="36">
        <f>Chi_tiết_ngân_sách[[#This Row],[Chi phí thực tế]]</f>
        <v>100</v>
      </c>
    </row>
    <row r="21" spans="2:7" ht="16.5" customHeight="1" x14ac:dyDescent="0.2">
      <c r="B21" t="s">
        <v>50</v>
      </c>
      <c r="C21" t="s">
        <v>22</v>
      </c>
      <c r="D21" s="35">
        <v>45</v>
      </c>
      <c r="E21" s="35">
        <v>50</v>
      </c>
      <c r="F21" s="35">
        <f>Chi_tiết_ngân_sách[[#This Row],[Chi phí theo kế hoạch]]-Chi_tiết_ngân_sách[[#This Row],[Chi phí thực tế]]</f>
        <v>-5</v>
      </c>
      <c r="G21" s="36">
        <f>Chi_tiết_ngân_sách[[#This Row],[Chi phí thực tế]]</f>
        <v>50</v>
      </c>
    </row>
    <row r="22" spans="2:7" ht="16.5" customHeight="1" x14ac:dyDescent="0.2">
      <c r="B22" t="s">
        <v>51</v>
      </c>
      <c r="C22" t="s">
        <v>22</v>
      </c>
      <c r="D22" s="35">
        <v>300</v>
      </c>
      <c r="E22" s="35">
        <v>400</v>
      </c>
      <c r="F22" s="35">
        <f>Chi_tiết_ngân_sách[[#This Row],[Chi phí theo kế hoạch]]-Chi_tiết_ngân_sách[[#This Row],[Chi phí thực tế]]</f>
        <v>-100</v>
      </c>
      <c r="G22" s="36">
        <f>Chi_tiết_ngân_sách[[#This Row],[Chi phí thực tế]]</f>
        <v>400</v>
      </c>
    </row>
    <row r="23" spans="2:7" ht="16.5" customHeight="1" x14ac:dyDescent="0.2">
      <c r="B23" t="s">
        <v>52</v>
      </c>
      <c r="C23" t="s">
        <v>22</v>
      </c>
      <c r="D23" s="35">
        <v>200</v>
      </c>
      <c r="E23" s="35"/>
      <c r="F23" s="35">
        <f>Chi_tiết_ngân_sách[[#This Row],[Chi phí theo kế hoạch]]-Chi_tiết_ngân_sách[[#This Row],[Chi phí thực tế]]</f>
        <v>200</v>
      </c>
      <c r="G23" s="36">
        <f>Chi_tiết_ngân_sách[[#This Row],[Chi phí thực tế]]</f>
        <v>0</v>
      </c>
    </row>
    <row r="24" spans="2:7" ht="16.5" customHeight="1" x14ac:dyDescent="0.2">
      <c r="B24" t="s">
        <v>53</v>
      </c>
      <c r="C24" t="s">
        <v>22</v>
      </c>
      <c r="D24" s="35">
        <v>200</v>
      </c>
      <c r="E24" s="35">
        <v>150</v>
      </c>
      <c r="F24" s="35">
        <f>Chi_tiết_ngân_sách[[#This Row],[Chi phí theo kế hoạch]]-Chi_tiết_ngân_sách[[#This Row],[Chi phí thực tế]]</f>
        <v>50</v>
      </c>
      <c r="G24" s="36">
        <f>Chi_tiết_ngân_sách[[#This Row],[Chi phí thực tế]]</f>
        <v>150</v>
      </c>
    </row>
    <row r="25" spans="2:7" ht="16.5" customHeight="1" x14ac:dyDescent="0.2">
      <c r="B25" t="s">
        <v>54</v>
      </c>
      <c r="C25" t="s">
        <v>22</v>
      </c>
      <c r="D25" s="35">
        <v>1700</v>
      </c>
      <c r="E25" s="35">
        <v>1700</v>
      </c>
      <c r="F25" s="35">
        <f>Chi_tiết_ngân_sách[[#This Row],[Chi phí theo kế hoạch]]-Chi_tiết_ngân_sách[[#This Row],[Chi phí thực tế]]</f>
        <v>0</v>
      </c>
      <c r="G25" s="36">
        <f>Chi_tiết_ngân_sách[[#This Row],[Chi phí thực tế]]</f>
        <v>1700</v>
      </c>
    </row>
    <row r="26" spans="2:7" ht="16.5" customHeight="1" x14ac:dyDescent="0.2">
      <c r="B26" t="s">
        <v>55</v>
      </c>
      <c r="C26" t="s">
        <v>22</v>
      </c>
      <c r="D26" s="35"/>
      <c r="E26" s="35"/>
      <c r="F26" s="35">
        <f>Chi_tiết_ngân_sách[[#This Row],[Chi phí theo kế hoạch]]-Chi_tiết_ngân_sách[[#This Row],[Chi phí thực tế]]</f>
        <v>0</v>
      </c>
      <c r="G26" s="36">
        <f>Chi_tiết_ngân_sách[[#This Row],[Chi phí thực tế]]</f>
        <v>0</v>
      </c>
    </row>
    <row r="27" spans="2:7" ht="16.5" customHeight="1" x14ac:dyDescent="0.2">
      <c r="B27" t="s">
        <v>56</v>
      </c>
      <c r="C27" t="s">
        <v>22</v>
      </c>
      <c r="D27" s="35">
        <v>100</v>
      </c>
      <c r="E27" s="35">
        <v>100</v>
      </c>
      <c r="F27" s="35">
        <f>Chi_tiết_ngân_sách[[#This Row],[Chi phí theo kế hoạch]]-Chi_tiết_ngân_sách[[#This Row],[Chi phí thực tế]]</f>
        <v>0</v>
      </c>
      <c r="G27" s="36">
        <f>Chi_tiết_ngân_sách[[#This Row],[Chi phí thực tế]]</f>
        <v>100</v>
      </c>
    </row>
    <row r="28" spans="2:7" ht="16.5" customHeight="1" x14ac:dyDescent="0.2">
      <c r="B28" t="s">
        <v>57</v>
      </c>
      <c r="C28" t="s">
        <v>22</v>
      </c>
      <c r="D28" s="35">
        <v>60</v>
      </c>
      <c r="E28" s="35">
        <v>60</v>
      </c>
      <c r="F28" s="35">
        <f>Chi_tiết_ngân_sách[[#This Row],[Chi phí theo kế hoạch]]-Chi_tiết_ngân_sách[[#This Row],[Chi phí thực tế]]</f>
        <v>0</v>
      </c>
      <c r="G28" s="36">
        <f>Chi_tiết_ngân_sách[[#This Row],[Chi phí thực tế]]</f>
        <v>60</v>
      </c>
    </row>
    <row r="29" spans="2:7" ht="16.5" customHeight="1" x14ac:dyDescent="0.2">
      <c r="B29" t="s">
        <v>58</v>
      </c>
      <c r="C29" t="s">
        <v>22</v>
      </c>
      <c r="D29" s="35">
        <v>35</v>
      </c>
      <c r="E29" s="35">
        <v>39</v>
      </c>
      <c r="F29" s="35">
        <f>Chi_tiết_ngân_sách[[#This Row],[Chi phí theo kế hoạch]]-Chi_tiết_ngân_sách[[#This Row],[Chi phí thực tế]]</f>
        <v>-4</v>
      </c>
      <c r="G29" s="36">
        <f>Chi_tiết_ngân_sách[[#This Row],[Chi phí thực tế]]</f>
        <v>39</v>
      </c>
    </row>
    <row r="30" spans="2:7" ht="16.5" customHeight="1" x14ac:dyDescent="0.2">
      <c r="B30" t="s">
        <v>59</v>
      </c>
      <c r="C30" t="s">
        <v>22</v>
      </c>
      <c r="D30" s="35">
        <v>40</v>
      </c>
      <c r="E30" s="35">
        <v>55</v>
      </c>
      <c r="F30" s="35">
        <f>Chi_tiết_ngân_sách[[#This Row],[Chi phí theo kế hoạch]]-Chi_tiết_ngân_sách[[#This Row],[Chi phí thực tế]]</f>
        <v>-15</v>
      </c>
      <c r="G30" s="36">
        <f>Chi_tiết_ngân_sách[[#This Row],[Chi phí thực tế]]</f>
        <v>55</v>
      </c>
    </row>
    <row r="31" spans="2:7" ht="16.5" customHeight="1" x14ac:dyDescent="0.2">
      <c r="B31" t="s">
        <v>60</v>
      </c>
      <c r="C31" t="s">
        <v>22</v>
      </c>
      <c r="D31" s="35">
        <v>25</v>
      </c>
      <c r="E31" s="35">
        <v>22</v>
      </c>
      <c r="F31" s="35">
        <f>Chi_tiết_ngân_sách[[#This Row],[Chi phí theo kế hoạch]]-Chi_tiết_ngân_sách[[#This Row],[Chi phí thực tế]]</f>
        <v>3</v>
      </c>
      <c r="G31" s="36">
        <f>Chi_tiết_ngân_sách[[#This Row],[Chi phí thực tế]]</f>
        <v>22</v>
      </c>
    </row>
    <row r="32" spans="2:7" ht="16.5" customHeight="1" x14ac:dyDescent="0.2">
      <c r="B32" t="s">
        <v>61</v>
      </c>
      <c r="C32" t="s">
        <v>22</v>
      </c>
      <c r="D32" s="35">
        <v>25</v>
      </c>
      <c r="E32" s="35">
        <v>26</v>
      </c>
      <c r="F32" s="35">
        <f>Chi_tiết_ngân_sách[[#This Row],[Chi phí theo kế hoạch]]-Chi_tiết_ngân_sách[[#This Row],[Chi phí thực tế]]</f>
        <v>-1</v>
      </c>
      <c r="G32" s="36">
        <f>Chi_tiết_ngân_sách[[#This Row],[Chi phí thực tế]]</f>
        <v>26</v>
      </c>
    </row>
    <row r="33" spans="2:7" ht="16.5" customHeight="1" x14ac:dyDescent="0.2">
      <c r="B33" t="s">
        <v>62</v>
      </c>
      <c r="C33" t="s">
        <v>23</v>
      </c>
      <c r="D33" s="35">
        <v>400</v>
      </c>
      <c r="E33" s="35">
        <v>400</v>
      </c>
      <c r="F33" s="35">
        <f>Chi_tiết_ngân_sách[[#This Row],[Chi phí theo kế hoạch]]-Chi_tiết_ngân_sách[[#This Row],[Chi phí thực tế]]</f>
        <v>0</v>
      </c>
      <c r="G33" s="36">
        <f>Chi_tiết_ngân_sách[[#This Row],[Chi phí thực tế]]</f>
        <v>400</v>
      </c>
    </row>
    <row r="34" spans="2:7" ht="16.5" customHeight="1" x14ac:dyDescent="0.2">
      <c r="B34" t="s">
        <v>63</v>
      </c>
      <c r="C34" t="s">
        <v>23</v>
      </c>
      <c r="D34" s="35">
        <v>400</v>
      </c>
      <c r="E34" s="35">
        <v>400</v>
      </c>
      <c r="F34" s="35">
        <f>Chi_tiết_ngân_sách[[#This Row],[Chi phí theo kế hoạch]]-Chi_tiết_ngân_sách[[#This Row],[Chi phí thực tế]]</f>
        <v>0</v>
      </c>
      <c r="G34" s="36">
        <f>Chi_tiết_ngân_sách[[#This Row],[Chi phí thực tế]]</f>
        <v>400</v>
      </c>
    </row>
    <row r="35" spans="2:7" ht="16.5" customHeight="1" x14ac:dyDescent="0.2">
      <c r="B35" t="s">
        <v>64</v>
      </c>
      <c r="C35" t="s">
        <v>23</v>
      </c>
      <c r="D35" s="35">
        <v>100</v>
      </c>
      <c r="E35" s="35">
        <v>100</v>
      </c>
      <c r="F35" s="35">
        <f>Chi_tiết_ngân_sách[[#This Row],[Chi phí theo kế hoạch]]-Chi_tiết_ngân_sách[[#This Row],[Chi phí thực tế]]</f>
        <v>0</v>
      </c>
      <c r="G35" s="36">
        <f>Chi_tiết_ngân_sách[[#This Row],[Chi phí thực tế]]</f>
        <v>100</v>
      </c>
    </row>
    <row r="36" spans="2:7" ht="16.5" customHeight="1" x14ac:dyDescent="0.2">
      <c r="B36" t="s">
        <v>65</v>
      </c>
      <c r="C36" t="s">
        <v>24</v>
      </c>
      <c r="D36" s="35">
        <v>200</v>
      </c>
      <c r="E36" s="35">
        <v>200</v>
      </c>
      <c r="F36" s="35">
        <f>Chi_tiết_ngân_sách[[#This Row],[Chi phí theo kế hoạch]]-Chi_tiết_ngân_sách[[#This Row],[Chi phí thực tế]]</f>
        <v>0</v>
      </c>
      <c r="G36" s="36">
        <f>Chi_tiết_ngân_sách[[#This Row],[Chi phí thực tế]]</f>
        <v>200</v>
      </c>
    </row>
    <row r="37" spans="2:7" ht="16.5" customHeight="1" x14ac:dyDescent="0.2">
      <c r="B37" t="s">
        <v>66</v>
      </c>
      <c r="C37" t="s">
        <v>24</v>
      </c>
      <c r="D37" s="35"/>
      <c r="E37" s="35"/>
      <c r="F37" s="35">
        <f>Chi_tiết_ngân_sách[[#This Row],[Chi phí theo kế hoạch]]-Chi_tiết_ngân_sách[[#This Row],[Chi phí thực tế]]</f>
        <v>0</v>
      </c>
      <c r="G37" s="36">
        <f>Chi_tiết_ngân_sách[[#This Row],[Chi phí thực tế]]</f>
        <v>0</v>
      </c>
    </row>
    <row r="38" spans="2:7" ht="16.5" customHeight="1" x14ac:dyDescent="0.2">
      <c r="B38" t="s">
        <v>67</v>
      </c>
      <c r="C38" t="s">
        <v>24</v>
      </c>
      <c r="D38" s="35"/>
      <c r="E38" s="35"/>
      <c r="F38" s="35">
        <f>Chi_tiết_ngân_sách[[#This Row],[Chi phí theo kế hoạch]]-Chi_tiết_ngân_sách[[#This Row],[Chi phí thực tế]]</f>
        <v>0</v>
      </c>
      <c r="G38" s="36">
        <f>Chi_tiết_ngân_sách[[#This Row],[Chi phí thực tế]]</f>
        <v>0</v>
      </c>
    </row>
    <row r="39" spans="2:7" ht="16.5" customHeight="1" x14ac:dyDescent="0.2">
      <c r="B39" t="s">
        <v>68</v>
      </c>
      <c r="C39" t="s">
        <v>24</v>
      </c>
      <c r="D39" s="35"/>
      <c r="E39" s="35"/>
      <c r="F39" s="35">
        <f>Chi_tiết_ngân_sách[[#This Row],[Chi phí theo kế hoạch]]-Chi_tiết_ngân_sách[[#This Row],[Chi phí thực tế]]</f>
        <v>0</v>
      </c>
      <c r="G39" s="36">
        <f>Chi_tiết_ngân_sách[[#This Row],[Chi phí thực tế]]</f>
        <v>0</v>
      </c>
    </row>
    <row r="40" spans="2:7" ht="16.5" customHeight="1" x14ac:dyDescent="0.2">
      <c r="B40" t="s">
        <v>69</v>
      </c>
      <c r="C40" t="s">
        <v>24</v>
      </c>
      <c r="D40" s="35"/>
      <c r="E40" s="35"/>
      <c r="F40" s="35">
        <f>Chi_tiết_ngân_sách[[#This Row],[Chi phí theo kế hoạch]]-Chi_tiết_ngân_sách[[#This Row],[Chi phí thực tế]]</f>
        <v>0</v>
      </c>
      <c r="G40" s="36">
        <f>Chi_tiết_ngân_sách[[#This Row],[Chi phí thực tế]]</f>
        <v>0</v>
      </c>
    </row>
    <row r="41" spans="2:7" ht="16.5" customHeight="1" x14ac:dyDescent="0.2">
      <c r="B41" t="s">
        <v>70</v>
      </c>
      <c r="C41" t="s">
        <v>25</v>
      </c>
      <c r="D41" s="35">
        <v>150</v>
      </c>
      <c r="E41" s="35">
        <v>140</v>
      </c>
      <c r="F41" s="35">
        <f>Chi_tiết_ngân_sách[[#This Row],[Chi phí theo kế hoạch]]-Chi_tiết_ngân_sách[[#This Row],[Chi phí thực tế]]</f>
        <v>10</v>
      </c>
      <c r="G41" s="36">
        <f>Chi_tiết_ngân_sách[[#This Row],[Chi phí thực tế]]</f>
        <v>140</v>
      </c>
    </row>
    <row r="42" spans="2:7" ht="16.5" customHeight="1" x14ac:dyDescent="0.2">
      <c r="B42" t="s">
        <v>71</v>
      </c>
      <c r="C42" t="s">
        <v>25</v>
      </c>
      <c r="D42" s="35"/>
      <c r="E42" s="35"/>
      <c r="F42" s="35">
        <f>Chi_tiết_ngân_sách[[#This Row],[Chi phí theo kế hoạch]]-Chi_tiết_ngân_sách[[#This Row],[Chi phí thực tế]]</f>
        <v>0</v>
      </c>
      <c r="G42" s="36">
        <f>Chi_tiết_ngân_sách[[#This Row],[Chi phí thực tế]]</f>
        <v>0</v>
      </c>
    </row>
    <row r="43" spans="2:7" ht="16.5" customHeight="1" x14ac:dyDescent="0.2">
      <c r="B43" t="s">
        <v>72</v>
      </c>
      <c r="C43" t="s">
        <v>25</v>
      </c>
      <c r="D43" s="35"/>
      <c r="E43" s="35"/>
      <c r="F43" s="35">
        <f>Chi_tiết_ngân_sách[[#This Row],[Chi phí theo kế hoạch]]-Chi_tiết_ngân_sách[[#This Row],[Chi phí thực tế]]</f>
        <v>0</v>
      </c>
      <c r="G43" s="36">
        <f>Chi_tiết_ngân_sách[[#This Row],[Chi phí thực tế]]</f>
        <v>0</v>
      </c>
    </row>
    <row r="44" spans="2:7" ht="16.5" customHeight="1" x14ac:dyDescent="0.2">
      <c r="B44" t="s">
        <v>73</v>
      </c>
      <c r="C44" t="s">
        <v>25</v>
      </c>
      <c r="D44" s="35"/>
      <c r="E44" s="35"/>
      <c r="F44" s="35">
        <f>Chi_tiết_ngân_sách[[#This Row],[Chi phí theo kế hoạch]]-Chi_tiết_ngân_sách[[#This Row],[Chi phí thực tế]]</f>
        <v>0</v>
      </c>
      <c r="G44" s="36">
        <f>Chi_tiết_ngân_sách[[#This Row],[Chi phí thực tế]]</f>
        <v>0</v>
      </c>
    </row>
    <row r="45" spans="2:7" ht="16.5" customHeight="1" x14ac:dyDescent="0.2">
      <c r="B45" t="s">
        <v>33</v>
      </c>
      <c r="C45" t="s">
        <v>25</v>
      </c>
      <c r="D45" s="35"/>
      <c r="E45" s="35"/>
      <c r="F45" s="35">
        <f>Chi_tiết_ngân_sách[[#This Row],[Chi phí theo kế hoạch]]-Chi_tiết_ngân_sách[[#This Row],[Chi phí thực tế]]</f>
        <v>0</v>
      </c>
      <c r="G45" s="36">
        <f>Chi_tiết_ngân_sách[[#This Row],[Chi phí thực tế]]</f>
        <v>0</v>
      </c>
    </row>
    <row r="46" spans="2:7" ht="16.5" customHeight="1" x14ac:dyDescent="0.2">
      <c r="B46" t="s">
        <v>20</v>
      </c>
      <c r="C46" t="s">
        <v>26</v>
      </c>
      <c r="D46" s="35">
        <v>150</v>
      </c>
      <c r="E46" s="35">
        <v>75</v>
      </c>
      <c r="F46" s="35">
        <f>Chi_tiết_ngân_sách[[#This Row],[Chi phí theo kế hoạch]]-Chi_tiết_ngân_sách[[#This Row],[Chi phí thực tế]]</f>
        <v>75</v>
      </c>
      <c r="G46" s="36">
        <f>Chi_tiết_ngân_sách[[#This Row],[Chi phí thực tế]]</f>
        <v>75</v>
      </c>
    </row>
    <row r="47" spans="2:7" ht="16.5" customHeight="1" x14ac:dyDescent="0.2">
      <c r="B47" t="s">
        <v>74</v>
      </c>
      <c r="C47" t="s">
        <v>26</v>
      </c>
      <c r="D47" s="35">
        <v>20</v>
      </c>
      <c r="E47" s="35">
        <v>25</v>
      </c>
      <c r="F47" s="35">
        <f>Chi_tiết_ngân_sách[[#This Row],[Chi phí theo kế hoạch]]-Chi_tiết_ngân_sách[[#This Row],[Chi phí thực tế]]</f>
        <v>-5</v>
      </c>
      <c r="G47" s="36">
        <f>Chi_tiết_ngân_sách[[#This Row],[Chi phí thực tế]]</f>
        <v>25</v>
      </c>
    </row>
    <row r="48" spans="2:7" ht="16.5" customHeight="1" x14ac:dyDescent="0.2">
      <c r="B48" t="s">
        <v>33</v>
      </c>
      <c r="C48" t="s">
        <v>26</v>
      </c>
      <c r="D48" s="35"/>
      <c r="E48" s="35"/>
      <c r="F48" s="35">
        <f>Chi_tiết_ngân_sách[[#This Row],[Chi phí theo kế hoạch]]-Chi_tiết_ngân_sách[[#This Row],[Chi phí thực tế]]</f>
        <v>0</v>
      </c>
      <c r="G48" s="36">
        <f>Chi_tiết_ngân_sách[[#This Row],[Chi phí thực tế]]</f>
        <v>0</v>
      </c>
    </row>
    <row r="49" spans="2:7" ht="16.5" customHeight="1" x14ac:dyDescent="0.2">
      <c r="B49" t="s">
        <v>75</v>
      </c>
      <c r="C49" t="s">
        <v>26</v>
      </c>
      <c r="D49" s="35"/>
      <c r="E49" s="35"/>
      <c r="F49" s="35">
        <f>Chi_tiết_ngân_sách[[#This Row],[Chi phí theo kế hoạch]]-Chi_tiết_ngân_sách[[#This Row],[Chi phí thực tế]]</f>
        <v>0</v>
      </c>
      <c r="G49" s="36">
        <f>Chi_tiết_ngân_sách[[#This Row],[Chi phí thực tế]]</f>
        <v>0</v>
      </c>
    </row>
    <row r="50" spans="2:7" ht="16.5" customHeight="1" x14ac:dyDescent="0.2">
      <c r="B50" t="s">
        <v>76</v>
      </c>
      <c r="C50" t="s">
        <v>27</v>
      </c>
      <c r="D50" s="35">
        <v>200</v>
      </c>
      <c r="E50" s="35">
        <v>200</v>
      </c>
      <c r="F50" s="35">
        <f>Chi_tiết_ngân_sách[[#This Row],[Chi phí theo kế hoạch]]-Chi_tiết_ngân_sách[[#This Row],[Chi phí thực tế]]</f>
        <v>0</v>
      </c>
      <c r="G50" s="36">
        <f>Chi_tiết_ngân_sách[[#This Row],[Chi phí thực tế]]</f>
        <v>200</v>
      </c>
    </row>
    <row r="51" spans="2:7" ht="16.5" customHeight="1" x14ac:dyDescent="0.2">
      <c r="B51" t="s">
        <v>77</v>
      </c>
      <c r="C51" t="s">
        <v>27</v>
      </c>
      <c r="D51" s="35"/>
      <c r="E51" s="35"/>
      <c r="F51" s="35">
        <f>Chi_tiết_ngân_sách[[#This Row],[Chi phí theo kế hoạch]]-Chi_tiết_ngân_sách[[#This Row],[Chi phí thực tế]]</f>
        <v>0</v>
      </c>
      <c r="G51" s="36">
        <f>Chi_tiết_ngân_sách[[#This Row],[Chi phí thực tế]]</f>
        <v>0</v>
      </c>
    </row>
    <row r="52" spans="2:7" ht="16.5" customHeight="1" x14ac:dyDescent="0.2">
      <c r="B52" t="s">
        <v>78</v>
      </c>
      <c r="C52" t="s">
        <v>28</v>
      </c>
      <c r="D52" s="35">
        <v>300</v>
      </c>
      <c r="E52" s="35">
        <v>300</v>
      </c>
      <c r="F52" s="35">
        <f>Chi_tiết_ngân_sách[[#This Row],[Chi phí theo kế hoạch]]-Chi_tiết_ngân_sách[[#This Row],[Chi phí thực tế]]</f>
        <v>0</v>
      </c>
      <c r="G52" s="36">
        <f>Chi_tiết_ngân_sách[[#This Row],[Chi phí thực tế]]</f>
        <v>300</v>
      </c>
    </row>
    <row r="53" spans="2:7" ht="16.5" customHeight="1" x14ac:dyDescent="0.2">
      <c r="B53" t="s">
        <v>79</v>
      </c>
      <c r="C53" t="s">
        <v>28</v>
      </c>
      <c r="D53" s="35"/>
      <c r="E53" s="35"/>
      <c r="F53" s="35">
        <f>Chi_tiết_ngân_sách[[#This Row],[Chi phí theo kế hoạch]]-Chi_tiết_ngân_sách[[#This Row],[Chi phí thực tế]]</f>
        <v>0</v>
      </c>
      <c r="G53" s="36">
        <f>Chi_tiết_ngân_sách[[#This Row],[Chi phí thực tế]]</f>
        <v>0</v>
      </c>
    </row>
    <row r="54" spans="2:7" ht="16.5" customHeight="1" x14ac:dyDescent="0.2">
      <c r="B54" t="s">
        <v>80</v>
      </c>
      <c r="C54" t="s">
        <v>28</v>
      </c>
      <c r="D54" s="35"/>
      <c r="E54" s="35"/>
      <c r="F54" s="35">
        <f>Chi_tiết_ngân_sách[[#This Row],[Chi phí theo kế hoạch]]-Chi_tiết_ngân_sách[[#This Row],[Chi phí thực tế]]</f>
        <v>0</v>
      </c>
      <c r="G54" s="36">
        <f>Chi_tiết_ngân_sách[[#This Row],[Chi phí thực tế]]</f>
        <v>0</v>
      </c>
    </row>
    <row r="55" spans="2:7" ht="16.5" customHeight="1" x14ac:dyDescent="0.2">
      <c r="B55" t="s">
        <v>81</v>
      </c>
      <c r="C55" t="s">
        <v>29</v>
      </c>
      <c r="D55" s="35">
        <v>100</v>
      </c>
      <c r="E55" s="35">
        <v>150</v>
      </c>
      <c r="F55" s="35">
        <f>Chi_tiết_ngân_sách[[#This Row],[Chi phí theo kế hoạch]]-Chi_tiết_ngân_sách[[#This Row],[Chi phí thực tế]]</f>
        <v>-50</v>
      </c>
      <c r="G55" s="36">
        <f>Chi_tiết_ngân_sách[[#This Row],[Chi phí thực tế]]</f>
        <v>150</v>
      </c>
    </row>
    <row r="56" spans="2:7" ht="16.5" customHeight="1" x14ac:dyDescent="0.2">
      <c r="B56" t="s">
        <v>82</v>
      </c>
      <c r="C56" t="s">
        <v>29</v>
      </c>
      <c r="D56" s="35">
        <v>450</v>
      </c>
      <c r="E56" s="35">
        <v>400</v>
      </c>
      <c r="F56" s="35">
        <f>Chi_tiết_ngân_sách[[#This Row],[Chi phí theo kế hoạch]]-Chi_tiết_ngân_sách[[#This Row],[Chi phí thực tế]]</f>
        <v>50</v>
      </c>
      <c r="G56" s="36">
        <f>Chi_tiết_ngân_sách[[#This Row],[Chi phí thực tế]]</f>
        <v>400</v>
      </c>
    </row>
    <row r="57" spans="2:7" ht="16.5" customHeight="1" x14ac:dyDescent="0.2">
      <c r="B57" t="s">
        <v>23</v>
      </c>
      <c r="C57" t="s">
        <v>29</v>
      </c>
      <c r="D57" s="35">
        <v>300</v>
      </c>
      <c r="E57" s="35">
        <v>300</v>
      </c>
      <c r="F57" s="35">
        <f>Chi_tiết_ngân_sách[[#This Row],[Chi phí theo kế hoạch]]-Chi_tiết_ngân_sách[[#This Row],[Chi phí thực tế]]</f>
        <v>0</v>
      </c>
      <c r="G57" s="36">
        <f>Chi_tiết_ngân_sách[[#This Row],[Chi phí thực tế]]</f>
        <v>300</v>
      </c>
    </row>
    <row r="58" spans="2:7" ht="16.5" customHeight="1" x14ac:dyDescent="0.2">
      <c r="B58" t="s">
        <v>83</v>
      </c>
      <c r="C58" t="s">
        <v>29</v>
      </c>
      <c r="D58" s="35">
        <v>25</v>
      </c>
      <c r="E58" s="35">
        <v>25</v>
      </c>
      <c r="F58" s="35">
        <f>Chi_tiết_ngân_sách[[#This Row],[Chi phí theo kế hoạch]]-Chi_tiết_ngân_sách[[#This Row],[Chi phí thực tế]]</f>
        <v>0</v>
      </c>
      <c r="G58" s="36">
        <f>Chi_tiết_ngân_sách[[#This Row],[Chi phí thực tế]]</f>
        <v>25</v>
      </c>
    </row>
    <row r="59" spans="2:7" ht="16.5" customHeight="1" x14ac:dyDescent="0.2">
      <c r="B59" t="s">
        <v>53</v>
      </c>
      <c r="C59" t="s">
        <v>29</v>
      </c>
      <c r="D59" s="35">
        <v>100</v>
      </c>
      <c r="E59" s="35">
        <v>50</v>
      </c>
      <c r="F59" s="35">
        <f>Chi_tiết_ngân_sách[[#This Row],[Chi phí theo kế hoạch]]-Chi_tiết_ngân_sách[[#This Row],[Chi phí thực tế]]</f>
        <v>50</v>
      </c>
      <c r="G59" s="36">
        <f>Chi_tiết_ngân_sách[[#This Row],[Chi phí thực tế]]</f>
        <v>50</v>
      </c>
    </row>
    <row r="60" spans="2:7" ht="16.5" customHeight="1" x14ac:dyDescent="0.2">
      <c r="B60" t="s">
        <v>84</v>
      </c>
      <c r="C60" t="s">
        <v>29</v>
      </c>
      <c r="D60" s="35"/>
      <c r="E60" s="35"/>
      <c r="F60" s="35">
        <f>Chi_tiết_ngân_sách[[#This Row],[Chi phí theo kế hoạch]]-Chi_tiết_ngân_sách[[#This Row],[Chi phí thực tế]]</f>
        <v>0</v>
      </c>
      <c r="G60" s="36">
        <f>Chi_tiết_ngân_sách[[#This Row],[Chi phí thực tế]]</f>
        <v>0</v>
      </c>
    </row>
    <row r="61" spans="2:7" ht="16.5" customHeight="1" x14ac:dyDescent="0.2">
      <c r="B61" t="s">
        <v>85</v>
      </c>
      <c r="C61" t="s">
        <v>29</v>
      </c>
      <c r="D61" s="35">
        <v>450</v>
      </c>
      <c r="E61" s="35">
        <v>450</v>
      </c>
      <c r="F61" s="35">
        <f>Chi_tiết_ngân_sách[[#This Row],[Chi phí theo kế hoạch]]-Chi_tiết_ngân_sách[[#This Row],[Chi phí thực tế]]</f>
        <v>0</v>
      </c>
      <c r="G61" s="36">
        <f>Chi_tiết_ngân_sách[[#This Row],[Chi phí thực tế]]</f>
        <v>450</v>
      </c>
    </row>
    <row r="62" spans="2:7" ht="16.5" customHeight="1" x14ac:dyDescent="0.2">
      <c r="B62" t="s">
        <v>86</v>
      </c>
      <c r="D62" s="35">
        <f>SUBTOTAL(109,Chi_tiết_ngân_sách[Chi phí theo kế hoạch])</f>
        <v>7915</v>
      </c>
      <c r="E62" s="35">
        <f>SUBTOTAL(109,Chi_tiết_ngân_sách[Chi phí thực tế])</f>
        <v>7860</v>
      </c>
      <c r="F62" s="35">
        <f>SUBTOTAL(109,Chi_tiết_ngân_sách[Chênh lệch])</f>
        <v>55</v>
      </c>
    </row>
    <row r="63" spans="2:7" ht="16.5" customHeight="1" x14ac:dyDescent="0.2"/>
    <row r="64" spans="2:7"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sheetData>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40" priority="15">
      <formula>F3&lt;0</formula>
    </cfRule>
  </conditionalFormatting>
  <dataValidations count="1">
    <dataValidation type="list" allowBlank="1" showInputMessage="1" showErrorMessage="1" errorTitle="Dữ liệu không hợp lệ" error="Nếu bạn cần thêm một danh mục mới vào danh sách này, bạn có thể thêm các mục danh sách mới vào cột Tra cứu danh mục ngân sách trên trang tính có tên Danh sách tra cứu." sqref="C3:C61" xr:uid="{00000000-0002-0000-0100-000000000000}">
      <formula1>Danh_mục_ngân_sách</formula1>
    </dataValidation>
  </dataValidations>
  <printOptions horizontalCentered="1" verticalCentered="1"/>
  <pageMargins left="0.25" right="0.25" top="0.25" bottom="0.25" header="0.3" footer="0.3"/>
  <pageSetup paperSize="9"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B1:E15"/>
  <sheetViews>
    <sheetView showGridLines="0" workbookViewId="0"/>
  </sheetViews>
  <sheetFormatPr defaultRowHeight="12.75" x14ac:dyDescent="0.2"/>
  <cols>
    <col min="1" max="1" width="2.28515625" customWidth="1"/>
    <col min="2" max="2" width="27.7109375" customWidth="1"/>
    <col min="3" max="3" width="13.7109375" customWidth="1"/>
    <col min="4" max="4" width="4.7109375" customWidth="1"/>
    <col min="5" max="5" width="48" customWidth="1"/>
  </cols>
  <sheetData>
    <row r="1" spans="2:5" ht="23.25" customHeight="1" x14ac:dyDescent="0.2">
      <c r="B1" s="34" t="s">
        <v>90</v>
      </c>
      <c r="E1" s="34" t="s">
        <v>92</v>
      </c>
    </row>
    <row r="2" spans="2:5" x14ac:dyDescent="0.2">
      <c r="B2" s="46" t="s">
        <v>17</v>
      </c>
      <c r="C2" s="47" t="s">
        <v>91</v>
      </c>
      <c r="E2" t="s">
        <v>93</v>
      </c>
    </row>
    <row r="3" spans="2:5" ht="16.5" customHeight="1" x14ac:dyDescent="0.2">
      <c r="B3" s="48" t="s">
        <v>18</v>
      </c>
      <c r="C3" s="47">
        <v>140</v>
      </c>
      <c r="E3" t="s">
        <v>23</v>
      </c>
    </row>
    <row r="4" spans="2:5" ht="16.5" customHeight="1" x14ac:dyDescent="0.2">
      <c r="B4" s="48" t="s">
        <v>19</v>
      </c>
      <c r="C4" s="47">
        <v>358</v>
      </c>
      <c r="E4" t="s">
        <v>18</v>
      </c>
    </row>
    <row r="5" spans="2:5" ht="16.5" customHeight="1" x14ac:dyDescent="0.2">
      <c r="B5" s="48" t="s">
        <v>20</v>
      </c>
      <c r="C5" s="47">
        <v>1320</v>
      </c>
      <c r="E5" t="s">
        <v>25</v>
      </c>
    </row>
    <row r="6" spans="2:5" ht="16.5" customHeight="1" x14ac:dyDescent="0.2">
      <c r="B6" s="48" t="s">
        <v>21</v>
      </c>
      <c r="C6" s="47">
        <v>125</v>
      </c>
      <c r="E6" t="s">
        <v>29</v>
      </c>
    </row>
    <row r="7" spans="2:5" ht="16.5" customHeight="1" x14ac:dyDescent="0.2">
      <c r="B7" s="48" t="s">
        <v>22</v>
      </c>
      <c r="C7" s="47">
        <v>2702</v>
      </c>
      <c r="E7" t="s">
        <v>20</v>
      </c>
    </row>
    <row r="8" spans="2:5" ht="16.5" customHeight="1" x14ac:dyDescent="0.2">
      <c r="B8" s="48" t="s">
        <v>23</v>
      </c>
      <c r="C8" s="47">
        <v>900</v>
      </c>
      <c r="E8" t="s">
        <v>19</v>
      </c>
    </row>
    <row r="9" spans="2:5" ht="16.5" customHeight="1" x14ac:dyDescent="0.2">
      <c r="B9" s="48" t="s">
        <v>24</v>
      </c>
      <c r="C9" s="47">
        <v>200</v>
      </c>
      <c r="E9" t="s">
        <v>24</v>
      </c>
    </row>
    <row r="10" spans="2:5" ht="16.5" customHeight="1" x14ac:dyDescent="0.2">
      <c r="B10" s="48" t="s">
        <v>25</v>
      </c>
      <c r="C10" s="47">
        <v>140</v>
      </c>
      <c r="E10" t="s">
        <v>22</v>
      </c>
    </row>
    <row r="11" spans="2:5" ht="16.5" customHeight="1" x14ac:dyDescent="0.2">
      <c r="B11" s="48" t="s">
        <v>26</v>
      </c>
      <c r="C11" s="47">
        <v>100</v>
      </c>
      <c r="E11" t="s">
        <v>21</v>
      </c>
    </row>
    <row r="12" spans="2:5" ht="16.5" customHeight="1" x14ac:dyDescent="0.2">
      <c r="B12" s="48" t="s">
        <v>27</v>
      </c>
      <c r="C12" s="47">
        <v>200</v>
      </c>
      <c r="E12" t="s">
        <v>27</v>
      </c>
    </row>
    <row r="13" spans="2:5" ht="16.5" customHeight="1" x14ac:dyDescent="0.2">
      <c r="B13" s="48" t="s">
        <v>28</v>
      </c>
      <c r="C13" s="47">
        <v>300</v>
      </c>
      <c r="E13" t="s">
        <v>28</v>
      </c>
    </row>
    <row r="14" spans="2:5" ht="16.5" customHeight="1" x14ac:dyDescent="0.2">
      <c r="B14" s="48" t="s">
        <v>29</v>
      </c>
      <c r="C14" s="47">
        <v>1375</v>
      </c>
      <c r="E14" t="s">
        <v>26</v>
      </c>
    </row>
    <row r="15" spans="2:5" ht="16.5" customHeight="1" x14ac:dyDescent="0.2">
      <c r="B15" s="48" t="s">
        <v>94</v>
      </c>
      <c r="C15" s="47">
        <v>7860</v>
      </c>
    </row>
  </sheetData>
  <printOptions horizontalCentered="1" verticalCentered="1"/>
  <pageMargins left="0.25" right="0.25" top="0.25" bottom="0.25" header="0.3" footer="0.3"/>
  <pageSetup paperSize="9" orientation="portrait" verticalDpi="30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rectSourceMarket xmlns="4873beb7-5857-4685-be1f-d57550cc96cc" xsi:nil="true"/>
    <ApprovalStatus xmlns="4873beb7-5857-4685-be1f-d57550cc96cc">InProgress</ApprovalStatus>
    <MarketSpecific xmlns="4873beb7-5857-4685-be1f-d57550cc96cc">false</MarketSpecific>
    <LocPublishedLinkedAssetsLookup xmlns="4873beb7-5857-4685-be1f-d57550cc96cc" xsi:nil="true"/>
    <LocLastLocAttemptVersionTypeLookup xmlns="4873beb7-5857-4685-be1f-d57550cc96cc" xsi:nil="true"/>
    <LocComments xmlns="4873beb7-5857-4685-be1f-d57550cc96cc" xsi:nil="true"/>
    <ThumbnailAssetId xmlns="4873beb7-5857-4685-be1f-d57550cc96cc" xsi:nil="true"/>
    <PrimaryImageGen xmlns="4873beb7-5857-4685-be1f-d57550cc96cc">true</PrimaryImageGen>
    <LegacyData xmlns="4873beb7-5857-4685-be1f-d57550cc96cc" xsi:nil="true"/>
    <LocNewPublishedVersionLookup xmlns="4873beb7-5857-4685-be1f-d57550cc96cc" xsi:nil="true"/>
    <BlockPublish xmlns="4873beb7-5857-4685-be1f-d57550cc96cc">false</BlockPublish>
    <BusinessGroup xmlns="4873beb7-5857-4685-be1f-d57550cc96cc" xsi:nil="true"/>
    <TPFriendlyName xmlns="4873beb7-5857-4685-be1f-d57550cc96cc" xsi:nil="true"/>
    <NumericId xmlns="4873beb7-5857-4685-be1f-d57550cc96cc" xsi:nil="true"/>
    <LocOverallPublishStatusLookup xmlns="4873beb7-5857-4685-be1f-d57550cc96cc" xsi:nil="true"/>
    <LocRecommendedHandoff xmlns="4873beb7-5857-4685-be1f-d57550cc96cc">FY12HOOct</LocRecommendedHandoff>
    <APEditor xmlns="4873beb7-5857-4685-be1f-d57550cc96cc">
      <UserInfo>
        <DisplayName/>
        <AccountId xsi:nil="true"/>
        <AccountType/>
      </UserInfo>
    </APEditor>
    <SourceTitle xmlns="4873beb7-5857-4685-be1f-d57550cc96cc" xsi:nil="true"/>
    <OpenTemplate xmlns="4873beb7-5857-4685-be1f-d57550cc96cc">true</OpenTemplate>
    <LocOverallLocStatusLookup xmlns="4873beb7-5857-4685-be1f-d57550cc96cc" xsi:nil="true"/>
    <UALocComments xmlns="4873beb7-5857-4685-be1f-d57550cc96cc" xsi:nil="true"/>
    <IntlLangReviewDate xmlns="4873beb7-5857-4685-be1f-d57550cc96cc" xsi:nil="true"/>
    <PublishStatusLookup xmlns="4873beb7-5857-4685-be1f-d57550cc96cc">
      <Value>1162695</Value>
      <Value>1283747</Value>
    </PublishStatusLookup>
    <ParentAssetId xmlns="4873beb7-5857-4685-be1f-d57550cc96cc" xsi:nil="true"/>
    <LastPublishResultLookup xmlns="4873beb7-5857-4685-be1f-d57550cc96cc"/>
    <FeatureTagsTaxHTField0 xmlns="4873beb7-5857-4685-be1f-d57550cc96cc">
      <Terms xmlns="http://schemas.microsoft.com/office/infopath/2007/PartnerControls"/>
    </FeatureTagsTaxHTField0>
    <MachineTranslated xmlns="4873beb7-5857-4685-be1f-d57550cc96cc">false</MachineTranslated>
    <Providers xmlns="4873beb7-5857-4685-be1f-d57550cc96cc" xsi:nil="true"/>
    <OriginalSourceMarket xmlns="4873beb7-5857-4685-be1f-d57550cc96cc" xsi:nil="true"/>
    <APDescription xmlns="4873beb7-5857-4685-be1f-d57550cc96cc" xsi:nil="true"/>
    <ClipArtFilename xmlns="4873beb7-5857-4685-be1f-d57550cc96cc" xsi:nil="true"/>
    <ContentItem xmlns="4873beb7-5857-4685-be1f-d57550cc96cc" xsi:nil="true"/>
    <TPInstallLocation xmlns="4873beb7-5857-4685-be1f-d57550cc96cc" xsi:nil="true"/>
    <PublishTargets xmlns="4873beb7-5857-4685-be1f-d57550cc96cc">OfficeOnline</PublishTargets>
    <TimesCloned xmlns="4873beb7-5857-4685-be1f-d57550cc96cc" xsi:nil="true"/>
    <AssetStart xmlns="4873beb7-5857-4685-be1f-d57550cc96cc">2011-03-22T06:23:00+00:00</AssetStart>
    <Provider xmlns="4873beb7-5857-4685-be1f-d57550cc96cc" xsi:nil="true"/>
    <AcquiredFrom xmlns="4873beb7-5857-4685-be1f-d57550cc96cc">Internal MS</AcquiredFrom>
    <FriendlyTitle xmlns="4873beb7-5857-4685-be1f-d57550cc96cc" xsi:nil="true"/>
    <LastHandOff xmlns="4873beb7-5857-4685-be1f-d57550cc96cc" xsi:nil="true"/>
    <TPClientViewer xmlns="4873beb7-5857-4685-be1f-d57550cc96cc" xsi:nil="true"/>
    <TemplateStatus xmlns="4873beb7-5857-4685-be1f-d57550cc96cc" xsi:nil="true"/>
    <Downloads xmlns="4873beb7-5857-4685-be1f-d57550cc96cc">0</Downloads>
    <OOCacheId xmlns="4873beb7-5857-4685-be1f-d57550cc96cc" xsi:nil="true"/>
    <IsDeleted xmlns="4873beb7-5857-4685-be1f-d57550cc96cc">false</IsDeleted>
    <AssetExpire xmlns="4873beb7-5857-4685-be1f-d57550cc96cc">2029-05-12T07:00:00+00:00</AssetExpire>
    <DSATActionTaken xmlns="4873beb7-5857-4685-be1f-d57550cc96cc" xsi:nil="true"/>
    <CSXSubmissionMarket xmlns="4873beb7-5857-4685-be1f-d57550cc96cc" xsi:nil="true"/>
    <LocPublishedDependentAssetsLookup xmlns="4873beb7-5857-4685-be1f-d57550cc96cc" xsi:nil="true"/>
    <TPExecutable xmlns="4873beb7-5857-4685-be1f-d57550cc96cc" xsi:nil="true"/>
    <EditorialTags xmlns="4873beb7-5857-4685-be1f-d57550cc96cc" xsi:nil="true"/>
    <SubmitterId xmlns="4873beb7-5857-4685-be1f-d57550cc96cc" xsi:nil="true"/>
    <ApprovalLog xmlns="4873beb7-5857-4685-be1f-d57550cc96cc" xsi:nil="true"/>
    <AssetType xmlns="4873beb7-5857-4685-be1f-d57550cc96cc">TP</AssetType>
    <BugNumber xmlns="4873beb7-5857-4685-be1f-d57550cc96cc" xsi:nil="true"/>
    <CSXSubmissionDate xmlns="4873beb7-5857-4685-be1f-d57550cc96cc" xsi:nil="true"/>
    <CSXUpdate xmlns="4873beb7-5857-4685-be1f-d57550cc96cc">false</CSXUpdate>
    <Milestone xmlns="4873beb7-5857-4685-be1f-d57550cc96cc" xsi:nil="true"/>
    <OriginAsset xmlns="4873beb7-5857-4685-be1f-d57550cc96cc" xsi:nil="true"/>
    <TPComponent xmlns="4873beb7-5857-4685-be1f-d57550cc96cc" xsi:nil="true"/>
    <RecommendationsModifier xmlns="4873beb7-5857-4685-be1f-d57550cc96cc" xsi:nil="true"/>
    <AssetId xmlns="4873beb7-5857-4685-be1f-d57550cc96cc">TP102601456</AssetId>
    <IntlLocPriority xmlns="4873beb7-5857-4685-be1f-d57550cc96cc" xsi:nil="true"/>
    <PolicheckWords xmlns="4873beb7-5857-4685-be1f-d57550cc96cc" xsi:nil="true"/>
    <TPLaunchHelpLink xmlns="4873beb7-5857-4685-be1f-d57550cc96cc" xsi:nil="true"/>
    <TPApplication xmlns="4873beb7-5857-4685-be1f-d57550cc96cc" xsi:nil="true"/>
    <PlannedPubDate xmlns="4873beb7-5857-4685-be1f-d57550cc96cc" xsi:nil="true"/>
    <HandoffToMSDN xmlns="4873beb7-5857-4685-be1f-d57550cc96cc" xsi:nil="true"/>
    <IntlLangReviewer xmlns="4873beb7-5857-4685-be1f-d57550cc96cc" xsi:nil="true"/>
    <CrawlForDependencies xmlns="4873beb7-5857-4685-be1f-d57550cc96cc">false</CrawlForDependencies>
    <TrustLevel xmlns="4873beb7-5857-4685-be1f-d57550cc96cc">1 Microsoft Managed Content</TrustLevel>
    <LocLastLocAttemptVersionLookup xmlns="4873beb7-5857-4685-be1f-d57550cc96cc">171217</LocLastLocAttemptVersionLookup>
    <LocProcessedForHandoffsLookup xmlns="4873beb7-5857-4685-be1f-d57550cc96cc" xsi:nil="true"/>
    <IsSearchable xmlns="4873beb7-5857-4685-be1f-d57550cc96cc">true</IsSearchable>
    <TemplateTemplateType xmlns="4873beb7-5857-4685-be1f-d57550cc96cc">Excel Spreadsheet Template</TemplateTemplateType>
    <TPNamespace xmlns="4873beb7-5857-4685-be1f-d57550cc96cc" xsi:nil="true"/>
    <CampaignTagsTaxHTField0 xmlns="4873beb7-5857-4685-be1f-d57550cc96cc">
      <Terms xmlns="http://schemas.microsoft.com/office/infopath/2007/PartnerControls"/>
    </CampaignTagsTaxHTField0>
    <LocOverallPreviewStatusLookup xmlns="4873beb7-5857-4685-be1f-d57550cc96cc" xsi:nil="true"/>
    <TaxCatchAll xmlns="4873beb7-5857-4685-be1f-d57550cc96cc"/>
    <Markets xmlns="4873beb7-5857-4685-be1f-d57550cc96cc"/>
    <UAProjectedTotalWords xmlns="4873beb7-5857-4685-be1f-d57550cc96cc" xsi:nil="true"/>
    <IntlLangReview xmlns="4873beb7-5857-4685-be1f-d57550cc96cc" xsi:nil="true"/>
    <OutputCachingOn xmlns="4873beb7-5857-4685-be1f-d57550cc96cc">false</OutputCachingOn>
    <AverageRating xmlns="4873beb7-5857-4685-be1f-d57550cc96cc" xsi:nil="true"/>
    <LocMarketGroupTiers2 xmlns="4873beb7-5857-4685-be1f-d57550cc96cc" xsi:nil="true"/>
    <APAuthor xmlns="4873beb7-5857-4685-be1f-d57550cc96cc">
      <UserInfo>
        <DisplayName>REDMOND\v-salaxm</DisplayName>
        <AccountId>2098</AccountId>
        <AccountType/>
      </UserInfo>
    </APAuthor>
    <TPCommandLine xmlns="4873beb7-5857-4685-be1f-d57550cc96cc" xsi:nil="true"/>
    <TPAppVersion xmlns="4873beb7-5857-4685-be1f-d57550cc96cc" xsi:nil="true"/>
    <LocManualTestRequired xmlns="4873beb7-5857-4685-be1f-d57550cc96cc">false</LocManualTestRequired>
    <EditorialStatus xmlns="4873beb7-5857-4685-be1f-d57550cc96cc" xsi:nil="true"/>
    <LastModifiedDateTime xmlns="4873beb7-5857-4685-be1f-d57550cc96cc" xsi:nil="true"/>
    <TPLaunchHelpLinkType xmlns="4873beb7-5857-4685-be1f-d57550cc96cc">Template</TPLaunchHelpLinkType>
    <LocProcessedForMarketsLookup xmlns="4873beb7-5857-4685-be1f-d57550cc96cc" xsi:nil="true"/>
    <ScenarioTagsTaxHTField0 xmlns="4873beb7-5857-4685-be1f-d57550cc96cc">
      <Terms xmlns="http://schemas.microsoft.com/office/infopath/2007/PartnerControls"/>
    </ScenarioTagsTaxHTField0>
    <OriginalRelease xmlns="4873beb7-5857-4685-be1f-d57550cc96cc">14</OriginalRelease>
    <LocalizationTagsTaxHTField0 xmlns="4873beb7-5857-4685-be1f-d57550cc96cc">
      <Terms xmlns="http://schemas.microsoft.com/office/infopath/2007/PartnerControls"/>
    </LocalizationTagsTaxHTField0>
    <UACurrentWords xmlns="4873beb7-5857-4685-be1f-d57550cc96cc" xsi:nil="true"/>
    <ArtSampleDocs xmlns="4873beb7-5857-4685-be1f-d57550cc96cc" xsi:nil="true"/>
    <UALocRecommendation xmlns="4873beb7-5857-4685-be1f-d57550cc96cc">Localize</UALocRecommendation>
    <Manager xmlns="4873beb7-5857-4685-be1f-d57550cc96cc" xsi:nil="true"/>
    <LocOverallHandbackStatusLookup xmlns="4873beb7-5857-4685-be1f-d57550cc96cc" xsi:nil="true"/>
    <ShowIn xmlns="4873beb7-5857-4685-be1f-d57550cc96cc">Show everywhere</ShowIn>
    <UANotes xmlns="4873beb7-5857-4685-be1f-d57550cc96cc" xsi:nil="true"/>
    <CSXHash xmlns="4873beb7-5857-4685-be1f-d57550cc96cc" xsi:nil="true"/>
    <VoteCount xmlns="4873beb7-5857-4685-be1f-d57550cc96cc" xsi:nil="true"/>
    <InternalTagsTaxHTField0 xmlns="4873beb7-5857-4685-be1f-d57550cc96cc">
      <Terms xmlns="http://schemas.microsoft.com/office/infopath/2007/PartnerControls"/>
    </InternalTagsTaxHTField0>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C8A990-FB19-464D-B13A-E9D37E4B020F}">
  <ds:schemaRefs>
    <ds:schemaRef ds:uri="http://schemas.microsoft.com/sharepoint/v3/contenttype/forms"/>
  </ds:schemaRefs>
</ds:datastoreItem>
</file>

<file path=customXml/itemProps2.xml><?xml version="1.0" encoding="utf-8"?>
<ds:datastoreItem xmlns:ds="http://schemas.openxmlformats.org/officeDocument/2006/customXml" ds:itemID="{16538759-285B-4E2E-8B9A-9A9737FC2720}">
  <ds:schemaRefs>
    <ds:schemaRef ds:uri="http://schemas.microsoft.com/office/2006/metadata/properties"/>
    <ds:schemaRef ds:uri="http://schemas.microsoft.com/office/infopath/2007/PartnerControls"/>
    <ds:schemaRef ds:uri="4873beb7-5857-4685-be1f-d57550cc96cc"/>
  </ds:schemaRefs>
</ds:datastoreItem>
</file>

<file path=customXml/itemProps3.xml><?xml version="1.0" encoding="utf-8"?>
<ds:datastoreItem xmlns:ds="http://schemas.openxmlformats.org/officeDocument/2006/customXml" ds:itemID="{A2598B77-90E8-42E0-A02F-D28DC2429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Trang tính</vt:lpstr>
      </vt:variant>
      <vt:variant>
        <vt:i4>3</vt:i4>
      </vt:variant>
      <vt:variant>
        <vt:lpstr>Phạm vi Có tên</vt:lpstr>
      </vt:variant>
      <vt:variant>
        <vt:i4>2</vt:i4>
      </vt:variant>
    </vt:vector>
  </HeadingPairs>
  <TitlesOfParts>
    <vt:vector size="5" baseType="lpstr">
      <vt:lpstr>Báo cáo ngân sách hàng tháng</vt:lpstr>
      <vt:lpstr>Chi phí hàng tháng</vt:lpstr>
      <vt:lpstr>Dữ liệu bổ sung</vt:lpstr>
      <vt:lpstr>Danh_mục_ngân_sách</vt:lpstr>
      <vt:lpstr>'Chi phí hàng tháng'!Print_Titles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2012-08-23T20:13:10Z</dcterms:created>
  <dcterms:modified xsi:type="dcterms:W3CDTF">2019-06-05T11:18:25Z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0x0101006EDDDB5EE6D98C44930B742096920B300400F5B6D36B3EF94B4E9A635CDF2A18F5B8</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ies>
</file>