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44DC9F6-960F-4ADD-9196-EDB1DCC9A382}" xr6:coauthVersionLast="36" xr6:coauthVersionMax="43" xr10:uidLastSave="{00000000-0000-0000-0000-000000000000}"/>
  <bookViews>
    <workbookView xWindow="810" yWindow="-120" windowWidth="28770" windowHeight="16125" xr2:uid="{00000000-000D-0000-FFFF-FFFF00000000}"/>
  </bookViews>
  <sheets>
    <sheet name="So Sánh Khoản Vay Mua Nhà" sheetId="1" r:id="rId1"/>
  </sheets>
  <definedNames>
    <definedName name="_xlnm.Print_Titles" localSheetId="0">'So Sánh Khoản Vay Mua Nhà'!$5:$5</definedName>
    <definedName name="Số_tiền_Vay">'So Sánh Khoản Vay Mua Nhà'!$D$3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6" i="1"/>
  <c r="L7" i="1"/>
  <c r="L8" i="1"/>
  <c r="L9" i="1"/>
  <c r="L6" i="1"/>
  <c r="J7" i="1"/>
  <c r="J8" i="1"/>
  <c r="J9" i="1"/>
  <c r="J6" i="1"/>
</calcChain>
</file>

<file path=xl/sharedStrings.xml><?xml version="1.0" encoding="utf-8"?>
<sst xmlns="http://schemas.openxmlformats.org/spreadsheetml/2006/main" count="30" uniqueCount="28">
  <si>
    <t>NGÀY</t>
  </si>
  <si>
    <t>SỐ TIỀN</t>
  </si>
  <si>
    <t>Sơ đồ cột thể hiện So sánh lãi suất nằm trong ô này.</t>
  </si>
  <si>
    <t>#</t>
  </si>
  <si>
    <t>NGÂN HÀNG</t>
  </si>
  <si>
    <t>Tên 1</t>
  </si>
  <si>
    <t>Tên 2</t>
  </si>
  <si>
    <t>Tên 3</t>
  </si>
  <si>
    <t>Tên 4</t>
  </si>
  <si>
    <t>Ngày</t>
  </si>
  <si>
    <t>LOẠI</t>
  </si>
  <si>
    <t>Linh hoạt</t>
  </si>
  <si>
    <t>Cố định</t>
  </si>
  <si>
    <t>KỲ HẠN</t>
  </si>
  <si>
    <t>Sơ đồ cột thể hiện Chi phí trả trước nằm trong ô này.</t>
  </si>
  <si>
    <t>SỐ NĂM TRẢ DẦN</t>
  </si>
  <si>
    <t>LÃI SUẤT</t>
  </si>
  <si>
    <t>LÃI SUẤT PHẦN TRĂM BÌNH QUÂN NĂM</t>
  </si>
  <si>
    <t>ĐIỂM</t>
  </si>
  <si>
    <t>Sơ đồ thanh ghép cụm thể hiện Khoản thanh toán hàng tháng nằm trong ô này.</t>
  </si>
  <si>
    <t>TRẢ TRƯỚC</t>
  </si>
  <si>
    <t>KHOẢN THANH TOÁN</t>
  </si>
  <si>
    <t>GIỚI HẠN LÃI SUẤT NĂM 1</t>
  </si>
  <si>
    <t>GIỚI HẠN LÃI SUẤT HÀNG NĂM</t>
  </si>
  <si>
    <t>GIỚI HẠN LÃI SUẤT TRỌN ĐỜI</t>
  </si>
  <si>
    <r>
      <rPr>
        <b/>
        <i/>
        <sz val="34"/>
        <color theme="8"/>
        <rFont val="Trebuchet MS"/>
        <family val="2"/>
        <scheme val="major"/>
      </rPr>
      <t>SO SÁNH</t>
    </r>
    <r>
      <rPr>
        <sz val="11"/>
        <color theme="1" tint="0.34998626667073579"/>
        <rFont val="Calibri"/>
        <family val="2"/>
      </rPr>
      <t xml:space="preserve"> </t>
    </r>
    <r>
      <rPr>
        <b/>
        <sz val="34"/>
        <color theme="0"/>
        <rFont val="Trebuchet MS"/>
        <family val="2"/>
        <scheme val="minor"/>
      </rPr>
      <t>KHOẢN VAY MUA NHÀ</t>
    </r>
  </si>
  <si>
    <t>₫ TƯƠNG ỨNG ĐIỂM</t>
  </si>
  <si>
    <t>₫ CUỐI KỲ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</si>
</sst>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₫&quot;;[Red]\-#,##0.00\ &quot;₫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₫&quot;"/>
  </numFmts>
  <fonts count="14" x14ac:knownFonts="1">
    <font>
      <sz val="11"/>
      <color theme="1" tint="0.34998626667073579"/>
      <name val="Calibri"/>
      <family val="2"/>
    </font>
    <font>
      <sz val="11"/>
      <color theme="1" tint="0.34998626667073579"/>
      <name val="Trebuchet MS"/>
      <family val="2"/>
      <scheme val="min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b/>
      <sz val="34"/>
      <color theme="0"/>
      <name val="Trebuchet MS"/>
      <family val="2"/>
      <scheme val="minor"/>
    </font>
    <font>
      <sz val="11"/>
      <color theme="1" tint="0.34998626667073579"/>
      <name val="Calibri"/>
      <family val="2"/>
    </font>
    <font>
      <b/>
      <sz val="34"/>
      <color theme="0"/>
      <name val="Calibri"/>
      <family val="2"/>
    </font>
    <font>
      <b/>
      <sz val="18"/>
      <color theme="1"/>
      <name val="Calibri"/>
      <family val="2"/>
    </font>
    <font>
      <sz val="18"/>
      <color theme="1" tint="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</borders>
  <cellStyleXfs count="14">
    <xf numFmtId="0" fontId="0" fillId="0" borderId="0">
      <alignment vertical="center" wrapText="1"/>
    </xf>
    <xf numFmtId="0" fontId="11" fillId="0" borderId="0" applyNumberFormat="0" applyFill="0" applyBorder="0" applyAlignment="0" applyProtection="0"/>
    <xf numFmtId="169" fontId="10" fillId="0" borderId="0" applyFill="0" applyBorder="0" applyAlignment="0" applyProtection="0"/>
    <xf numFmtId="0" fontId="13" fillId="2" borderId="1" applyNumberFormat="0" applyFill="0" applyBorder="0" applyProtection="0">
      <alignment horizontal="right" vertical="center"/>
    </xf>
    <xf numFmtId="0" fontId="7" fillId="3" borderId="0" applyNumberFormat="0" applyBorder="0" applyAlignment="0" applyProtection="0">
      <alignment vertical="center"/>
    </xf>
    <xf numFmtId="0" fontId="12" fillId="2" borderId="0" applyNumberFormat="0" applyFill="0" applyBorder="0" applyProtection="0">
      <alignment horizontal="left" vertical="center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" fillId="4" borderId="2" applyNumberFormat="0" applyAlignment="0" applyProtection="0"/>
  </cellStyleXfs>
  <cellXfs count="16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3" fillId="0" borderId="0" xfId="2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center" vertical="center"/>
    </xf>
    <xf numFmtId="14" fontId="13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vertical="center"/>
    </xf>
    <xf numFmtId="0" fontId="11" fillId="3" borderId="0" xfId="1" applyFill="1" applyAlignment="1">
      <alignment vertical="center"/>
    </xf>
    <xf numFmtId="0" fontId="8" fillId="3" borderId="0" xfId="4" applyFont="1" applyAlignment="1">
      <alignment horizontal="center" vertical="center"/>
    </xf>
    <xf numFmtId="0" fontId="12" fillId="0" borderId="5" xfId="5" applyFill="1" applyBorder="1">
      <alignment horizontal="left" vertical="center"/>
    </xf>
    <xf numFmtId="0" fontId="12" fillId="0" borderId="6" xfId="5" applyFill="1" applyBorder="1">
      <alignment horizontal="left" vertical="center"/>
    </xf>
  </cellXfs>
  <cellStyles count="14">
    <cellStyle name="Độ tương phản nền" xfId="4" xr:uid="{00000000-0005-0000-0000-000002000000}"/>
    <cellStyle name="Nhãn đầu vào" xfId="5" xr:uid="{00000000-0005-0000-0000-000009000000}"/>
    <cellStyle name="千位分隔" xfId="6" builtinId="3" customBuiltin="1"/>
    <cellStyle name="千位分隔[0]" xfId="7" builtinId="6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注释" xfId="13" builtinId="10" customBuiltin="1"/>
    <cellStyle name="百分比" xfId="9" builtinId="5" customBuiltin="1"/>
    <cellStyle name="货币" xfId="8" builtinId="4" customBuiltin="1"/>
    <cellStyle name="货币[0]" xfId="2" builtinId="7" customBuiltin="1"/>
    <cellStyle name="输入" xfId="3" builtinId="20" customBuiltin="1"/>
  </cellStyles>
  <dxfs count="20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₫&quot;;[Red]\-#,##0.00\ &quot;₫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₫&quot;;[Red]\-#,##0.00\ &quot;₫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₫&quot;;[Red]\-#,##0.00\ &quot;₫&quot;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₫&quot;;[Red]\-#,##0.00\ &quot;₫&quot;"/>
      <alignment horizontal="right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So sánh các khoản vay gia đình" defaultPivotStyle="PivotStyleLight6">
    <tableStyle name="Custom Slicer Style" pivot="0" table="0" count="10" xr9:uid="{00000000-0011-0000-FFFF-FFFF00000000}">
      <tableStyleElement type="wholeTable" dxfId="19"/>
      <tableStyleElement type="headerRow" dxfId="18"/>
    </tableStyle>
    <tableStyle name="So sánh các khoản vay gia đình" pivot="0" count="2" xr9:uid="{00000000-0011-0000-FFFF-FFFF01000000}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>
                <a:solidFill>
                  <a:schemeClr val="accent5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SO SÁNH</a:t>
            </a:r>
            <a:r>
              <a:rPr lang="en-US" sz="12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LÃI</a:t>
            </a:r>
            <a:r>
              <a:rPr lang="en-US" sz="120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SUẤT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'So Sánh Khoản Vay Mua Nhà'!$G$5</c:f>
              <c:strCache>
                <c:ptCount val="1"/>
                <c:pt idx="0">
                  <c:v>LÃI SUẤT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CDAD46-523D-4EEC-AA13-32EC58E648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F4A677-47B7-4811-90C2-92DC620D7A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BB65E1-3A68-4E65-AD5C-F7EB130C19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09E848-5B21-4085-B885-ED4E23AFA8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'So Sánh Khoản Vay Mua Nhà'!$G$6:$G$9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'So Sánh Khoản Vay Mua Nhà'!$B$6:$B$10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200" i="1">
                <a:solidFill>
                  <a:schemeClr val="accent5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CHI PHÍ</a:t>
            </a:r>
            <a:r>
              <a:rPr lang="en-US" sz="120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TRẢ TRƯỚC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'So Sánh Khoản Vay Mua Nhà'!$L$5</c:f>
              <c:strCache>
                <c:ptCount val="1"/>
                <c:pt idx="0">
                  <c:v>TRẢ TRƯỚC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784D450-5035-470F-8628-F3B560FB8C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444348-39E4-4B23-A2E4-7C49FF9411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B635826-AC21-457D-8533-1B55570468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CAA273-E48B-485F-909E-008FF54DE9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 Sánh Khoản Vay Mua Nhà'!$L$6:$L$9</c:f>
              <c:numCache>
                <c:formatCode>#,##0.00\ "₫";[Red]\-#,##0.00\ "₫"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'So Sánh Khoản Vay Mua Nhà'!$B$6:$B$10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₫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200" i="1">
                <a:solidFill>
                  <a:schemeClr val="accent5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THANH TOÁN</a:t>
            </a:r>
            <a:r>
              <a:rPr lang="en-US" sz="120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HÀNG THÁNG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'So Sánh Khoản Vay Mua Nhà'!$M$5</c:f>
              <c:strCache>
                <c:ptCount val="1"/>
                <c:pt idx="0">
                  <c:v>KHOẢN THANH TOÁN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6038F0B-BCA7-4ECC-B894-BDE35B7449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DCFAFF-AFA9-4BBF-A1A8-93735133F8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6F9D1C-5C30-4694-9465-EE4F05A9F4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FBC4D3-8116-4F78-800A-B4D42D9A4D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 Sánh Khoản Vay Mua Nhà'!$M$6:$M$9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'So Sánh Khoản Vay Mua Nhà'!$B$6:$B$10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₫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714376</xdr:colOff>
      <xdr:row>3</xdr:row>
      <xdr:rowOff>1931670</xdr:rowOff>
    </xdr:to>
    <xdr:graphicFrame macro="">
      <xdr:nvGraphicFramePr>
        <xdr:cNvPr id="2" name="Biểu đồ 1" descr="Biểu đồ cột hiển thị So sánh lãi suấ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666750</xdr:colOff>
      <xdr:row>3</xdr:row>
      <xdr:rowOff>117475</xdr:rowOff>
    </xdr:from>
    <xdr:to>
      <xdr:col>8</xdr:col>
      <xdr:colOff>476250</xdr:colOff>
      <xdr:row>3</xdr:row>
      <xdr:rowOff>1934845</xdr:rowOff>
    </xdr:to>
    <xdr:graphicFrame macro="">
      <xdr:nvGraphicFramePr>
        <xdr:cNvPr id="3" name="Biểu đồ 2" descr="Biểu đồ cột hiển thị Chi phí trả trướ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571500</xdr:colOff>
      <xdr:row>3</xdr:row>
      <xdr:rowOff>117475</xdr:rowOff>
    </xdr:from>
    <xdr:to>
      <xdr:col>15</xdr:col>
      <xdr:colOff>9525</xdr:colOff>
      <xdr:row>3</xdr:row>
      <xdr:rowOff>1934845</xdr:rowOff>
    </xdr:to>
    <xdr:graphicFrame macro="">
      <xdr:nvGraphicFramePr>
        <xdr:cNvPr id="4" name="Biểu đồ 3" descr="Biểu đồ thanh liên cụm hiển thị các Khoản thanh toán hàng thá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hoản vay" displayName="Khoản_vay" ref="B5:P9" totalsRowShown="0" headerRowDxfId="15">
  <autoFilter ref="B5:P9" xr:uid="{00000000-0009-0000-0100-000001000000}"/>
  <tableColumns count="15">
    <tableColumn id="1" xr3:uid="{00000000-0010-0000-0000-000001000000}" name="#" dataDxfId="14"/>
    <tableColumn id="2" xr3:uid="{00000000-0010-0000-0000-000002000000}" name="NGÂN HÀNG" dataDxfId="13"/>
    <tableColumn id="3" xr3:uid="{00000000-0010-0000-0000-000003000000}" name="LOẠI" dataDxfId="12"/>
    <tableColumn id="16" xr3:uid="{00000000-0010-0000-0000-000010000000}" name="KỲ HẠN" dataDxfId="11"/>
    <tableColumn id="4" xr3:uid="{00000000-0010-0000-0000-000004000000}" name="SỐ NĂM TRẢ DẦN" dataDxfId="10"/>
    <tableColumn id="5" xr3:uid="{00000000-0010-0000-0000-000005000000}" name="LÃI SUẤT" dataDxfId="9"/>
    <tableColumn id="11" xr3:uid="{00000000-0010-0000-0000-00000B000000}" name="LÃI SUẤT PHẦN TRĂM BÌNH QUÂN NĂM" dataDxfId="8"/>
    <tableColumn id="6" xr3:uid="{00000000-0010-0000-0000-000006000000}" name="ĐIỂM" dataDxfId="7"/>
    <tableColumn id="7" xr3:uid="{00000000-0010-0000-0000-000007000000}" name="₫ TƯƠNG ỨNG ĐIỂM" dataDxfId="6">
      <calculatedColumnFormula>IFERROR(Khoản_vay[[#This Row],[ĐIỂM]]/100*Số_tiền_Vay,0)</calculatedColumnFormula>
    </tableColumn>
    <tableColumn id="8" xr3:uid="{00000000-0010-0000-0000-000008000000}" name="₫ CUỐI KỲ" dataDxfId="5"/>
    <tableColumn id="12" xr3:uid="{00000000-0010-0000-0000-00000C000000}" name="TRẢ TRƯỚC" dataDxfId="4">
      <calculatedColumnFormula>SUM(Khoản_vay[[#This Row],[₫ TƯƠNG ỨNG ĐIỂM]:[₫ CUỐI KỲ]])</calculatedColumnFormula>
    </tableColumn>
    <tableColumn id="9" xr3:uid="{00000000-0010-0000-0000-000009000000}" name="KHOẢN THANH TOÁN" dataDxfId="3">
      <calculatedColumnFormula>IFERROR(PMT(Khoản_vay[[#This Row],[LÃI SUẤT]]/12,Khoản_vay[[#This Row],[SỐ NĂM TRẢ DẦN]]*12,-Số_tiền_Vay,1),"")</calculatedColumnFormula>
    </tableColumn>
    <tableColumn id="10" xr3:uid="{00000000-0010-0000-0000-00000A000000}" name="GIỚI HẠN LÃI SUẤT NĂM 1" dataDxfId="2"/>
    <tableColumn id="13" xr3:uid="{00000000-0010-0000-0000-00000D000000}" name="GIỚI HẠN LÃI SUẤT HÀNG NĂM" dataDxfId="1"/>
    <tableColumn id="14" xr3:uid="{00000000-0010-0000-0000-00000E000000}" name="GIỚI HẠN LÃI SUẤT TRỌN ĐỜI" dataDxfId="0"/>
  </tableColumns>
  <tableStyleInfo name="So sánh các khoản vay gia đình" showFirstColumn="0" showLastColumn="0" showRowStripes="1" showColumnStripes="0"/>
  <extLst>
    <ext xmlns:x14="http://schemas.microsoft.com/office/spreadsheetml/2009/9/main" uri="{504A1905-F514-4f6f-8877-14C23A59335A}">
      <x14:table altTextSummary="Nhập Số thứ tự, Tên ngân hàng, Kỳ hạn, Lãi suất phần trăm hàng năm, Điểm, Số tiền đã trả, Lãi suất trần năm đầu tiên, hàng năm &amp; trọn đời trong bảng này. Điểm đô-la, số tiền trả trước và số tiền chi trả sẽ tự động được tính toán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25"/>
  <cols>
    <col min="1" max="1" width="2.85546875" customWidth="1"/>
    <col min="3" max="3" width="17.28515625" customWidth="1"/>
    <col min="4" max="4" width="22" customWidth="1"/>
    <col min="5" max="5" width="12.28515625" bestFit="1" customWidth="1"/>
    <col min="6" max="6" width="20.28515625" customWidth="1"/>
    <col min="7" max="7" width="11.140625" bestFit="1" customWidth="1"/>
    <col min="8" max="8" width="20.85546875" customWidth="1"/>
    <col min="9" max="9" width="10.42578125" customWidth="1"/>
    <col min="10" max="10" width="13" customWidth="1"/>
    <col min="11" max="11" width="14.140625" customWidth="1"/>
    <col min="12" max="12" width="13.42578125" bestFit="1" customWidth="1"/>
    <col min="13" max="13" width="15.140625" bestFit="1" customWidth="1"/>
    <col min="14" max="14" width="14.85546875" customWidth="1"/>
    <col min="15" max="15" width="19" bestFit="1" customWidth="1"/>
    <col min="16" max="16" width="17.42578125" bestFit="1" customWidth="1"/>
    <col min="17" max="17" width="2.85546875" customWidth="1"/>
  </cols>
  <sheetData>
    <row r="1" spans="1:17" ht="55.5" customHeight="1" x14ac:dyDescent="0.25">
      <c r="A1" s="2"/>
      <c r="B1" s="12" t="s">
        <v>25</v>
      </c>
      <c r="C1" s="12"/>
      <c r="D1" s="12"/>
      <c r="E1" s="12"/>
      <c r="F1" s="12"/>
      <c r="G1" s="12"/>
      <c r="H1" s="1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25">
      <c r="B2" s="14" t="s">
        <v>0</v>
      </c>
      <c r="C2" s="14"/>
      <c r="D2" s="7" t="s">
        <v>9</v>
      </c>
    </row>
    <row r="3" spans="1:17" ht="30" customHeight="1" x14ac:dyDescent="0.25">
      <c r="B3" s="15" t="s">
        <v>1</v>
      </c>
      <c r="C3" s="15"/>
      <c r="D3" s="3">
        <v>350000</v>
      </c>
    </row>
    <row r="4" spans="1:17" ht="162.6" customHeight="1" x14ac:dyDescent="0.25">
      <c r="A4" s="2"/>
      <c r="B4" s="13" t="s">
        <v>2</v>
      </c>
      <c r="C4" s="13"/>
      <c r="D4" s="13"/>
      <c r="E4" s="13"/>
      <c r="F4" s="13" t="s">
        <v>14</v>
      </c>
      <c r="G4" s="13"/>
      <c r="H4" s="13"/>
      <c r="I4" s="13"/>
      <c r="J4" s="13" t="s">
        <v>19</v>
      </c>
      <c r="K4" s="13"/>
      <c r="L4" s="13"/>
      <c r="M4" s="13"/>
      <c r="N4" s="13"/>
      <c r="O4" s="13"/>
      <c r="P4" s="2"/>
      <c r="Q4" s="2"/>
    </row>
    <row r="5" spans="1:17" s="8" customFormat="1" ht="39.950000000000003" customHeight="1" x14ac:dyDescent="0.25">
      <c r="B5" s="9" t="s">
        <v>3</v>
      </c>
      <c r="C5" s="8" t="s">
        <v>4</v>
      </c>
      <c r="D5" s="8" t="s">
        <v>10</v>
      </c>
      <c r="E5" s="9" t="s">
        <v>13</v>
      </c>
      <c r="F5" s="8" t="s">
        <v>15</v>
      </c>
      <c r="G5" s="8" t="s">
        <v>16</v>
      </c>
      <c r="H5" s="8" t="s">
        <v>17</v>
      </c>
      <c r="I5" s="8" t="s">
        <v>18</v>
      </c>
      <c r="J5" s="10" t="s">
        <v>26</v>
      </c>
      <c r="K5" s="10" t="s">
        <v>27</v>
      </c>
      <c r="L5" s="10" t="s">
        <v>20</v>
      </c>
      <c r="M5" s="10" t="s">
        <v>21</v>
      </c>
      <c r="N5" s="8" t="s">
        <v>22</v>
      </c>
      <c r="O5" s="8" t="s">
        <v>23</v>
      </c>
      <c r="P5" s="8" t="s">
        <v>24</v>
      </c>
    </row>
    <row r="6" spans="1:17" ht="30" customHeight="1" x14ac:dyDescent="0.25">
      <c r="B6" s="4">
        <v>4</v>
      </c>
      <c r="C6" s="5" t="s">
        <v>5</v>
      </c>
      <c r="D6" s="5" t="s">
        <v>11</v>
      </c>
      <c r="E6" s="4">
        <v>5</v>
      </c>
      <c r="F6" s="4">
        <v>30</v>
      </c>
      <c r="G6" s="6">
        <v>2.5000000000000001E-2</v>
      </c>
      <c r="H6" s="6">
        <v>3.338E-2</v>
      </c>
      <c r="I6" s="1">
        <v>2</v>
      </c>
      <c r="J6" s="11">
        <f>IFERROR(Khoản_vay[[#This Row],[ĐIỂM]]/100*Số_tiền_Vay,0)</f>
        <v>7000</v>
      </c>
      <c r="K6" s="11">
        <v>1000</v>
      </c>
      <c r="L6" s="11">
        <f>SUM(Khoản_vay[[#This Row],[₫ TƯƠNG ỨNG ĐIỂM]:[₫ CUỐI KỲ]])</f>
        <v>8000</v>
      </c>
      <c r="M6" s="11">
        <f>IFERROR(PMT(Khoản_vay[[#This Row],[LÃI SUẤT]]/12,Khoản_vay[[#This Row],[SỐ NĂM TRẢ DẦN]]*12,-Số_tiền_Vay,1),"")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25">
      <c r="B7" s="4">
        <v>3</v>
      </c>
      <c r="C7" s="5" t="s">
        <v>6</v>
      </c>
      <c r="D7" s="5" t="s">
        <v>11</v>
      </c>
      <c r="E7" s="4">
        <v>7</v>
      </c>
      <c r="F7" s="4">
        <v>30</v>
      </c>
      <c r="G7" s="6">
        <v>2.6249999999999999E-2</v>
      </c>
      <c r="H7" s="6">
        <v>3.252E-2</v>
      </c>
      <c r="I7" s="1">
        <v>2</v>
      </c>
      <c r="J7" s="11">
        <f>IFERROR(Khoản_vay[[#This Row],[ĐIỂM]]/100*Số_tiền_Vay,0)</f>
        <v>7000</v>
      </c>
      <c r="K7" s="11">
        <v>750</v>
      </c>
      <c r="L7" s="11">
        <f>SUM(Khoản_vay[[#This Row],[₫ TƯƠNG ỨNG ĐIỂM]:[₫ CUỐI KỲ]])</f>
        <v>7750</v>
      </c>
      <c r="M7" s="11">
        <f>IFERROR(PMT(Khoản_vay[[#This Row],[LÃI SUẤT]]/12,Khoản_vay[[#This Row],[SỐ NĂM TRẢ DẦN]]*12,-Số_tiền_Vay,1),"")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25">
      <c r="B8" s="4">
        <v>1</v>
      </c>
      <c r="C8" s="5" t="s">
        <v>7</v>
      </c>
      <c r="D8" s="5" t="s">
        <v>12</v>
      </c>
      <c r="E8" s="4">
        <v>30</v>
      </c>
      <c r="F8" s="4">
        <v>30</v>
      </c>
      <c r="G8" s="6">
        <v>3.5000000000000003E-2</v>
      </c>
      <c r="H8" s="6">
        <v>3.755E-2</v>
      </c>
      <c r="I8" s="1">
        <v>1.75</v>
      </c>
      <c r="J8" s="11">
        <f>IFERROR(Khoản_vay[[#This Row],[ĐIỂM]]/100*Số_tiền_Vay,0)</f>
        <v>6125.0000000000009</v>
      </c>
      <c r="K8" s="11">
        <v>500</v>
      </c>
      <c r="L8" s="11">
        <f>SUM(Khoản_vay[[#This Row],[₫ TƯƠNG ỨNG ĐIỂM]:[₫ CUỐI KỲ]])</f>
        <v>6625.0000000000009</v>
      </c>
      <c r="M8" s="11">
        <f>IFERROR(PMT(Khoản_vay[[#This Row],[LÃI SUẤT]]/12,Khoản_vay[[#This Row],[SỐ NĂM TRẢ DẦN]]*12,-Số_tiền_Vay,1),"")</f>
        <v>1571.6548335506743</v>
      </c>
      <c r="N8" s="1"/>
      <c r="O8" s="1"/>
      <c r="P8" s="1"/>
    </row>
    <row r="9" spans="1:17" ht="30" customHeight="1" x14ac:dyDescent="0.25">
      <c r="B9" s="4">
        <v>2</v>
      </c>
      <c r="C9" s="5" t="s">
        <v>8</v>
      </c>
      <c r="D9" s="5" t="s">
        <v>12</v>
      </c>
      <c r="E9" s="4">
        <v>15</v>
      </c>
      <c r="F9" s="4">
        <v>15</v>
      </c>
      <c r="G9" s="6">
        <v>2.8750000000000001E-2</v>
      </c>
      <c r="H9" s="6">
        <v>3.2910000000000002E-2</v>
      </c>
      <c r="I9" s="1">
        <v>1.5</v>
      </c>
      <c r="J9" s="11">
        <f>IFERROR(Khoản_vay[[#This Row],[ĐIỂM]]/100*Số_tiền_Vay,0)</f>
        <v>5250</v>
      </c>
      <c r="K9" s="11">
        <v>1200</v>
      </c>
      <c r="L9" s="11">
        <f>SUM(Khoản_vay[[#This Row],[₫ TƯƠNG ỨNG ĐIỂM]:[₫ CUỐI KỲ]])</f>
        <v>6450</v>
      </c>
      <c r="M9" s="11">
        <f>IFERROR(PMT(Khoản_vay[[#This Row],[LÃI SUẤT]]/12,Khoản_vay[[#This Row],[SỐ NĂM TRẢ DẦN]]*12,-Số_tiền_Vay,1),"")</f>
        <v>2396.0455675280091</v>
      </c>
      <c r="N9" s="1"/>
      <c r="O9" s="1"/>
      <c r="P9" s="1"/>
    </row>
  </sheetData>
  <mergeCells count="6">
    <mergeCell ref="B1:H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Tạo một So sánh các khoản vay gia đình trong trang tính này. Nhập các chi tiết vào Bảng khoản vay, Ngày tháng vào ô D2 và Số tiền vay vào ô D3. Biểu đồ trong ô B4, F4 và J4 sẽ tự động được cập nhật" sqref="A1" xr:uid="{00000000-0002-0000-0000-000000000000}"/>
    <dataValidation allowBlank="1" showInputMessage="1" showErrorMessage="1" prompt="Tiêu đề của trang tính nằm ở ô này" sqref="B1" xr:uid="{00000000-0002-0000-0000-000001000000}"/>
    <dataValidation allowBlank="1" showInputMessage="1" showErrorMessage="1" prompt="Nhập Ngày tháng vào ô bên phải" sqref="B2:C2" xr:uid="{00000000-0002-0000-0000-000002000000}"/>
    <dataValidation allowBlank="1" showInputMessage="1" showErrorMessage="1" prompt="Nhập Ngày tháng vào ô này" sqref="D2" xr:uid="{00000000-0002-0000-0000-000003000000}"/>
    <dataValidation allowBlank="1" showInputMessage="1" showErrorMessage="1" prompt="Nhập Số tiền vào ô bên phải" sqref="B3:C3" xr:uid="{00000000-0002-0000-0000-000004000000}"/>
    <dataValidation allowBlank="1" showInputMessage="1" showErrorMessage="1" prompt="Nhập Số tiền vào ô này và chi tiết về khoản vay vào bảng, bắt đầu từ ô B5" sqref="D3" xr:uid="{00000000-0002-0000-0000-000005000000}"/>
    <dataValidation allowBlank="1" showInputMessage="1" showErrorMessage="1" prompt="Nhập số trong cột ở bên dưới đầu đề này. Sử dụng bộ lọc đầu đề để tìm các mục nhập cụ thể" sqref="B5" xr:uid="{00000000-0002-0000-0000-000006000000}"/>
    <dataValidation allowBlank="1" showInputMessage="1" showErrorMessage="1" prompt="Nhập Tên ngân hàng vào cột bên dưới đầu đề này" sqref="C5" xr:uid="{00000000-0002-0000-0000-000007000000}"/>
    <dataValidation allowBlank="1" showInputMessage="1" showErrorMessage="1" prompt="Chọn Loại trong cột ở bên dưới đầu đề này. Nhấn ALT + MŨI TÊN XUỐNG để mở danh sách thả xuống rồi ENTER để lựa chọn" sqref="D5" xr:uid="{00000000-0002-0000-0000-000008000000}"/>
    <dataValidation allowBlank="1" showInputMessage="1" showErrorMessage="1" prompt="Nhập Kỳ hạn vào cột bên dưới đầu đề này" sqref="E5" xr:uid="{00000000-0002-0000-0000-000009000000}"/>
    <dataValidation allowBlank="1" showInputMessage="1" showErrorMessage="1" prompt="Nhập Số năm đáo hạn trong cột bên dưới đầu đề này" sqref="F5" xr:uid="{00000000-0002-0000-0000-00000A000000}"/>
    <dataValidation allowBlank="1" showInputMessage="1" showErrorMessage="1" prompt="Nhập Lãi suất vay vào cột bên dưới đầu đề này" sqref="G5" xr:uid="{00000000-0002-0000-0000-00000B000000}"/>
    <dataValidation allowBlank="1" showInputMessage="1" showErrorMessage="1" prompt="Nhập Lãi suất phần trăm hàng năm (APR) trong cột bên dưới đầu đề này" sqref="H5" xr:uid="{00000000-0002-0000-0000-00000C000000}"/>
    <dataValidation allowBlank="1" showInputMessage="1" showErrorMessage="1" prompt="Nhập Điểm vào cột bên dưới đầu đề này" sqref="I5" xr:uid="{00000000-0002-0000-0000-00000D000000}"/>
    <dataValidation allowBlank="1" showInputMessage="1" showErrorMessage="1" prompt="Điểm đô-la được tự động tính toán trong cột bên dưới đầu đề này" sqref="J5" xr:uid="{00000000-0002-0000-0000-00000E000000}"/>
    <dataValidation allowBlank="1" showInputMessage="1" showErrorMessage="1" prompt="Nhập Số tiền đã trả tính theo đô-la trong cột bên dưới đầu đề này" sqref="K5" xr:uid="{00000000-0002-0000-0000-00000F000000}"/>
    <dataValidation allowBlank="1" showInputMessage="1" showErrorMessage="1" prompt="Số tiền trả trước được tự động tính toán trong cột bên dưới đầu đề này. Thanh trạng thái được tự động cập nhật" sqref="L5" xr:uid="{00000000-0002-0000-0000-000010000000}"/>
    <dataValidation allowBlank="1" showInputMessage="1" showErrorMessage="1" prompt="Số tiền chi trả được tự động tính toán trong cột bên dưới đầu đề này" sqref="M5" xr:uid="{00000000-0002-0000-0000-000011000000}"/>
    <dataValidation allowBlank="1" showInputMessage="1" showErrorMessage="1" prompt="Nhập Lãi suất trần năm 1 trong cột bên dưới đầu đề này" sqref="N5" xr:uid="{00000000-0002-0000-0000-000012000000}"/>
    <dataValidation allowBlank="1" showInputMessage="1" showErrorMessage="1" prompt="Nhập Lãi suất trần hàng năm trong cột bên dưới đầu đề này" sqref="O5" xr:uid="{00000000-0002-0000-0000-000013000000}"/>
    <dataValidation allowBlank="1" showInputMessage="1" showErrorMessage="1" prompt="Nhập Lãi suất trần trọn đời trong cột bên dưới đầu đề này" sqref="P5" xr:uid="{00000000-0002-0000-0000-000014000000}"/>
    <dataValidation type="list" errorStyle="warning" allowBlank="1" showInputMessage="1" showErrorMessage="1" error="Chọn Loại từ danh sách. Chọn HỦY BỎ, nhấn ALT+MŨI TÊN XUỐNG để xem các tùy chọn, rồi nhấn MŨI TÊN XUỐNG và ENTER để chọn" sqref="D6:D9" xr:uid="{00000000-0002-0000-0000-000015000000}">
      <formula1>"Cố định,Linh hoạt"</formula1>
    </dataValidation>
  </dataValidations>
  <printOptions horizontalCentered="1"/>
  <pageMargins left="0.45" right="0.45" top="0.4" bottom="0.4" header="0.3" footer="0.3"/>
  <pageSetup paperSize="9" scale="5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So Sánh Khoản Vay Mua Nhà</vt:lpstr>
      <vt:lpstr>'So Sánh Khoản Vay Mua Nhà'!Print_Titles</vt:lpstr>
      <vt:lpstr>Số_tiền_Vay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2019-05-17T03:40:54Z</dcterms:created>
  <dcterms:modified xsi:type="dcterms:W3CDTF">2019-05-17T03:40:54Z</dcterms:modified>
  <cp:category/>
  <cp:contentStatus/>
</cp:coreProperties>
</file>