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ThisWorkbook"/>
  <mc:AlternateContent xmlns:mc="http://schemas.openxmlformats.org/markup-compatibility/2006">
    <mc:Choice Requires="x15">
      <x15ac:absPath xmlns:x15ac="http://schemas.microsoft.com/office/spreadsheetml/2010/11/ac" url="C:\Users\zalu\Desktop\bug2318613\vi-vn\target\"/>
    </mc:Choice>
  </mc:AlternateContent>
  <xr:revisionPtr revIDLastSave="0" documentId="13_ncr:1_{AB1856BB-1151-4629-903C-0F936C975A39}" xr6:coauthVersionLast="32" xr6:coauthVersionMax="32" xr10:uidLastSave="{00000000-0000-0000-0000-000000000000}"/>
  <bookViews>
    <workbookView xWindow="0" yWindow="0" windowWidth="28800" windowHeight="11715" xr2:uid="{00000000-000D-0000-FFFF-FFFF00000000}"/>
  </bookViews>
  <sheets>
    <sheet name="Hóa đơn dịch vụ" sheetId="1" r:id="rId1"/>
    <sheet name="Khách hàng" sheetId="3" r:id="rId2"/>
  </sheets>
  <definedNames>
    <definedName name="_xlnm.Print_Area" localSheetId="0">'Hóa đơn dịch vụ'!$A:$I</definedName>
    <definedName name="_xlnm.Print_Area" localSheetId="1">'Khách hàng'!$A:$L</definedName>
    <definedName name="_xlnm.Print_Titles" localSheetId="0">'Hóa đơn dịch vụ'!$9:$9</definedName>
    <definedName name="_xlnm.Print_Titles" localSheetId="1">'Khách hàng'!$2:$2</definedName>
    <definedName name="Tên_công_ty">'Hóa đơn dịch vụ'!$B$2</definedName>
    <definedName name="Tên_hóa_đơn">'Hóa đơn dịch vụ'!$C$5</definedName>
    <definedName name="Tiền_đặt_cọc">'Hóa đơn dịch vụ'!$H$17</definedName>
    <definedName name="Tiêu_đề_2">Danh_sách_khách_hàng[[#Headers],[Tên công ty]]</definedName>
    <definedName name="Tiêu_đề_cột_1">Mục_hóa_đơn[[#Headers],[NGÀY]]</definedName>
    <definedName name="Tổng_phụ_hóa_đơn">'Hóa đơn dịch vụ'!$H$16</definedName>
    <definedName name="Tra_cứu_khách_hàng">Danh_sách_khách_hàng[Tên công ty]</definedName>
    <definedName name="Vùng_tiêu_đề_cột_1..G6.1">'Hóa đơn dịch vụ'!$G$5</definedName>
    <definedName name="Vùng_tiêu_đề_hàng_1..H3">'Hóa đơn dịch vụ'!$G$1</definedName>
    <definedName name="Vùng_tiêu_đề_hàng_2..C8">'Hóa đơn dịch vụ'!$B$5</definedName>
    <definedName name="Vùng_tiêu_đề_hàng_3..E8">'Hóa đơn dịch vụ'!$D$5</definedName>
    <definedName name="Vùng_tiêu_đề_hàng_4..H18">'Hóa đơn dịch vụ'!$G$16</definedName>
  </definedNames>
  <calcPr calcId="179017"/>
</workbook>
</file>

<file path=xl/calcChain.xml><?xml version="1.0" encoding="utf-8"?>
<calcChain xmlns="http://schemas.openxmlformats.org/spreadsheetml/2006/main">
  <c r="B17" i="1" l="1"/>
  <c r="E8" i="1"/>
  <c r="C8" i="1"/>
  <c r="E7" i="1"/>
  <c r="C7" i="1"/>
  <c r="E6" i="1"/>
  <c r="C6" i="1"/>
  <c r="E5" i="1"/>
  <c r="H11" i="1"/>
  <c r="H12" i="1"/>
  <c r="H13" i="1"/>
  <c r="H14" i="1"/>
  <c r="H15" i="1"/>
  <c r="H10" i="1"/>
  <c r="B12" i="1" l="1"/>
  <c r="B11" i="1"/>
  <c r="B10" i="1"/>
  <c r="H3" i="1"/>
  <c r="H2" i="1"/>
  <c r="H16" i="1" l="1"/>
  <c r="H18" i="1" s="1"/>
</calcChain>
</file>

<file path=xl/sharedStrings.xml><?xml version="1.0" encoding="utf-8"?>
<sst xmlns="http://schemas.openxmlformats.org/spreadsheetml/2006/main" count="66" uniqueCount="62">
  <si>
    <t>HÓA ĐƠN DỊCH VỤ</t>
  </si>
  <si>
    <t>123 Main Street</t>
  </si>
  <si>
    <t>Ocean View, MO 12345</t>
  </si>
  <si>
    <t>Người nhận hóa đơn:</t>
  </si>
  <si>
    <t>Địa chỉ:</t>
  </si>
  <si>
    <t>NGÀY</t>
  </si>
  <si>
    <t>Tổng tiền phải thanh toán trong &lt;#&gt; ngày. Các tài khoản quá hạn chịu phí dịch vụ là &lt;#&gt;% mỗi tháng.</t>
  </si>
  <si>
    <t>Điện thoại:</t>
  </si>
  <si>
    <t>Fax:</t>
  </si>
  <si>
    <t>Trey Research</t>
  </si>
  <si>
    <t>MÔ TẢ</t>
  </si>
  <si>
    <t>Thiết kế logo</t>
  </si>
  <si>
    <t>Các chi phí nhóm tập trung</t>
  </si>
  <si>
    <t>Không gian thuê cho nhóm tập trung</t>
  </si>
  <si>
    <t>123-555-0123</t>
  </si>
  <si>
    <t>123-555-0124</t>
  </si>
  <si>
    <t>Email:</t>
  </si>
  <si>
    <t>Liên hệ:</t>
  </si>
  <si>
    <t>TIỀN CÔNG MỖI GIỜ</t>
  </si>
  <si>
    <t>CustomerService@tailspintoys.com</t>
  </si>
  <si>
    <t>www.tailspintoys.com</t>
  </si>
  <si>
    <t>SỐ GIỜ</t>
  </si>
  <si>
    <t>KHOẢN PHÍ CỐ ĐỊNH</t>
  </si>
  <si>
    <t>Số hóa đơn:</t>
  </si>
  <si>
    <t>Ngày lập hóa đơn:</t>
  </si>
  <si>
    <t>Ngày đến hạn:</t>
  </si>
  <si>
    <t xml:space="preserve">Hóa đơn cho: </t>
  </si>
  <si>
    <t>Nghiên cứu &amp; phát triển việc xây dựng thương hiệu mới</t>
  </si>
  <si>
    <t>GIẢM GIÁ</t>
  </si>
  <si>
    <t>Tổng phụ hóa đơn</t>
  </si>
  <si>
    <t>Khoản tiền đặt cọc</t>
  </si>
  <si>
    <t>Tổng</t>
  </si>
  <si>
    <t>TỔNG</t>
  </si>
  <si>
    <t>Khách hàng</t>
  </si>
  <si>
    <t>Tên công ty</t>
  </si>
  <si>
    <t>Contoso, Ltd</t>
  </si>
  <si>
    <t>Tên liên hệ</t>
  </si>
  <si>
    <t>Mike Gragg</t>
  </si>
  <si>
    <t>Janine Mendoza</t>
  </si>
  <si>
    <t>Địa chỉ</t>
  </si>
  <si>
    <t>345 Cherry Street</t>
  </si>
  <si>
    <t>567 Walnut Lane</t>
  </si>
  <si>
    <t>Địa chỉ 2</t>
  </si>
  <si>
    <t>Suite 123</t>
  </si>
  <si>
    <t>Thành phố</t>
  </si>
  <si>
    <t>Albany</t>
  </si>
  <si>
    <t>Moline</t>
  </si>
  <si>
    <t>Tiểu bang</t>
  </si>
  <si>
    <t>SD</t>
  </si>
  <si>
    <t>MO</t>
  </si>
  <si>
    <t>Mã ZIP</t>
  </si>
  <si>
    <t>Điện thoại</t>
  </si>
  <si>
    <t>432-555-0178</t>
  </si>
  <si>
    <t>432-555-0189</t>
  </si>
  <si>
    <t>Email</t>
  </si>
  <si>
    <t>Mike@treyresearch.net</t>
  </si>
  <si>
    <t>Janine@contoso.com</t>
  </si>
  <si>
    <t>Fax</t>
  </si>
  <si>
    <t>432-555-0124</t>
  </si>
  <si>
    <t>432-555-0123</t>
  </si>
  <si>
    <t>Hóa đơn dịch vụ</t>
  </si>
  <si>
    <t>Viện Thiết kế đồ họa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</si>
</sst>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00000"/>
    <numFmt numFmtId="165" formatCode="#,##0.00\ &quot;₫&quot;"/>
    <numFmt numFmtId="166" formatCode="[&lt;=9999999]###\-####;###\-###\-####"/>
  </numFmts>
  <fonts count="11" x14ac:knownFonts="1">
    <font>
      <sz val="11"/>
      <color theme="3"/>
      <name val="Segoe UI"/>
      <family val="2"/>
      <scheme val="minor"/>
    </font>
    <font>
      <b/>
      <sz val="10"/>
      <name val="Arial"/>
      <family val="2"/>
    </font>
    <font>
      <b/>
      <sz val="24"/>
      <color theme="0"/>
      <name val="Segoe UI"/>
      <family val="2"/>
      <scheme val="major"/>
    </font>
    <font>
      <sz val="11"/>
      <color theme="0"/>
      <name val="Segoe UI"/>
      <family val="2"/>
      <scheme val="minor"/>
    </font>
    <font>
      <sz val="11"/>
      <color theme="3"/>
      <name val="Segoe UI"/>
      <family val="2"/>
      <scheme val="minor"/>
    </font>
    <font>
      <sz val="11"/>
      <color theme="2"/>
      <name val="Segoe UI"/>
      <family val="2"/>
      <scheme val="major"/>
    </font>
    <font>
      <b/>
      <sz val="11"/>
      <color theme="3"/>
      <name val="Segoe UI"/>
      <family val="2"/>
      <scheme val="minor"/>
    </font>
    <font>
      <b/>
      <sz val="11"/>
      <color theme="1"/>
      <name val="Segoe UI"/>
      <family val="2"/>
      <scheme val="minor"/>
    </font>
    <font>
      <sz val="11"/>
      <color theme="3"/>
      <name val="Segoe UI"/>
      <family val="2"/>
      <scheme val="major"/>
    </font>
    <font>
      <b/>
      <sz val="11"/>
      <color theme="3" tint="0.59996337778862885"/>
      <name val="Segoe UI"/>
      <family val="2"/>
      <scheme val="major"/>
    </font>
    <font>
      <sz val="11"/>
      <name val="Segoe UI"/>
      <family val="2"/>
      <scheme val="minor"/>
    </font>
  </fonts>
  <fills count="6">
    <fill>
      <patternFill patternType="none"/>
    </fill>
    <fill>
      <patternFill patternType="gray125"/>
    </fill>
    <fill>
      <patternFill patternType="solid">
        <fgColor theme="3"/>
        <bgColor indexed="64"/>
      </patternFill>
    </fill>
    <fill>
      <patternFill patternType="solid">
        <fgColor theme="2"/>
        <bgColor indexed="64"/>
      </patternFill>
    </fill>
    <fill>
      <patternFill patternType="solid">
        <fgColor theme="4"/>
      </patternFill>
    </fill>
    <fill>
      <patternFill patternType="solid">
        <fgColor theme="4" tint="-0.24994659260841701"/>
        <bgColor indexed="64"/>
      </patternFill>
    </fill>
  </fills>
  <borders count="5">
    <border>
      <left/>
      <right/>
      <top/>
      <bottom/>
      <diagonal/>
    </border>
    <border>
      <left style="thick">
        <color theme="2"/>
      </left>
      <right/>
      <top/>
      <bottom/>
      <diagonal/>
    </border>
    <border>
      <left/>
      <right/>
      <top/>
      <bottom style="thin">
        <color theme="2"/>
      </bottom>
      <diagonal/>
    </border>
    <border>
      <left/>
      <right/>
      <top style="thin">
        <color theme="2"/>
      </top>
      <bottom/>
      <diagonal/>
    </border>
    <border>
      <left/>
      <right style="thick">
        <color theme="2"/>
      </right>
      <top/>
      <bottom/>
      <diagonal/>
    </border>
  </borders>
  <cellStyleXfs count="27">
    <xf numFmtId="0" fontId="0" fillId="0" borderId="0" applyFill="0" applyBorder="0" applyProtection="0">
      <alignment horizontal="left" vertical="center" wrapText="1"/>
    </xf>
    <xf numFmtId="0" fontId="10" fillId="0" borderId="0" applyNumberFormat="0" applyFill="0" applyBorder="0" applyAlignment="0" applyProtection="0"/>
    <xf numFmtId="0" fontId="9" fillId="2" borderId="0" applyNumberFormat="0" applyBorder="0" applyProtection="0">
      <alignment horizontal="left" vertical="center" indent="1"/>
    </xf>
    <xf numFmtId="0" fontId="5" fillId="2" borderId="0" applyNumberFormat="0" applyBorder="0" applyProtection="0">
      <alignment horizontal="left" vertical="center" wrapText="1" indent="1"/>
    </xf>
    <xf numFmtId="0" fontId="4" fillId="0" borderId="0" applyNumberFormat="0" applyBorder="0" applyAlignment="0" applyProtection="0">
      <alignment vertical="top" wrapText="1"/>
    </xf>
    <xf numFmtId="0" fontId="2" fillId="2" borderId="0" applyNumberFormat="0" applyBorder="0" applyProtection="0">
      <alignment horizontal="left" vertical="center" indent="1"/>
    </xf>
    <xf numFmtId="0" fontId="8" fillId="0" borderId="0" applyNumberFormat="0" applyBorder="0" applyProtection="0">
      <alignment horizontal="right" vertical="center"/>
    </xf>
    <xf numFmtId="43" fontId="4" fillId="0" borderId="0" applyFont="0" applyFill="0" applyBorder="0" applyAlignment="0" applyProtection="0"/>
    <xf numFmtId="41" fontId="4" fillId="0" borderId="0" applyFont="0" applyFill="0" applyBorder="0" applyAlignment="0" applyProtection="0"/>
    <xf numFmtId="165" fontId="4" fillId="0" borderId="0" applyFont="0" applyFill="0" applyBorder="0" applyAlignment="0" applyProtection="0">
      <alignment horizontal="right" vertical="top"/>
    </xf>
    <xf numFmtId="165" fontId="4" fillId="0" borderId="0" applyFont="0" applyFill="0" applyBorder="0" applyProtection="0">
      <alignment horizontal="right" vertical="center" indent="1"/>
    </xf>
    <xf numFmtId="9" fontId="4" fillId="0" borderId="0" applyFont="0" applyFill="0" applyBorder="0" applyAlignment="0" applyProtection="0"/>
    <xf numFmtId="0" fontId="3" fillId="5" borderId="1" applyNumberFormat="0" applyAlignment="0" applyProtection="0"/>
    <xf numFmtId="0" fontId="4" fillId="4" borderId="0" applyNumberFormat="0" applyFont="0" applyFill="0" applyBorder="0" applyProtection="0">
      <alignment horizontal="left" vertical="center" indent="1"/>
    </xf>
    <xf numFmtId="0" fontId="4" fillId="4" borderId="0" applyNumberFormat="0" applyFont="0" applyFill="0" applyBorder="0" applyProtection="0">
      <alignment horizontal="right" vertical="center"/>
    </xf>
    <xf numFmtId="14" fontId="4" fillId="4" borderId="0" applyFont="0" applyFill="0" applyProtection="0">
      <alignment horizontal="right" vertical="center" indent="1"/>
    </xf>
    <xf numFmtId="0" fontId="6" fillId="3" borderId="0" applyNumberFormat="0" applyBorder="0" applyProtection="0">
      <alignment horizontal="left" vertical="center" indent="1"/>
    </xf>
    <xf numFmtId="0" fontId="4" fillId="0" borderId="0" applyNumberFormat="0" applyFill="0" applyBorder="0" applyProtection="0">
      <alignment horizontal="left" vertical="center" indent="1"/>
    </xf>
    <xf numFmtId="0" fontId="7" fillId="0" borderId="0" applyNumberFormat="0" applyFill="0" applyBorder="0" applyProtection="0">
      <alignment horizontal="right" vertical="center"/>
    </xf>
    <xf numFmtId="164" fontId="4" fillId="0" borderId="0" applyFill="0" applyBorder="0" applyProtection="0">
      <alignment horizontal="right" vertical="center" indent="1"/>
    </xf>
    <xf numFmtId="166" fontId="4" fillId="0" borderId="0" applyFont="0" applyFill="0" applyBorder="0" applyAlignment="0" applyProtection="0">
      <alignment horizontal="left" vertical="center"/>
    </xf>
    <xf numFmtId="0" fontId="4" fillId="3" borderId="0" applyNumberFormat="0" applyFont="0" applyFill="0" applyBorder="0">
      <alignment horizontal="left" vertical="top" wrapText="1" indent="1"/>
    </xf>
    <xf numFmtId="0" fontId="10" fillId="5" borderId="0" applyNumberFormat="0" applyFont="0" applyFill="0">
      <alignment horizontal="right" vertical="center" wrapText="1" indent="1"/>
    </xf>
    <xf numFmtId="0" fontId="10" fillId="3" borderId="0" applyNumberFormat="0" applyFont="0" applyFill="0" applyBorder="0">
      <alignment horizontal="left" vertical="top" indent="1"/>
    </xf>
    <xf numFmtId="0" fontId="4" fillId="0" borderId="2" applyNumberFormat="0" applyFont="0" applyFill="0" applyAlignment="0">
      <alignment vertical="center" wrapText="1"/>
    </xf>
    <xf numFmtId="0" fontId="4" fillId="0" borderId="0" applyFont="0" applyFill="0" applyBorder="0">
      <alignment horizontal="right" vertical="center" indent="1"/>
    </xf>
    <xf numFmtId="0" fontId="3" fillId="0" borderId="0" applyNumberFormat="0" applyFill="0" applyBorder="0">
      <alignment horizontal="center" vertical="center" wrapText="1"/>
    </xf>
  </cellStyleXfs>
  <cellXfs count="49">
    <xf numFmtId="0" fontId="0" fillId="0" borderId="0" xfId="0">
      <alignment horizontal="left" vertical="center" wrapText="1"/>
    </xf>
    <xf numFmtId="0" fontId="9" fillId="2" borderId="0" xfId="2">
      <alignment horizontal="left" vertical="center" indent="1"/>
    </xf>
    <xf numFmtId="0" fontId="0" fillId="0" borderId="0" xfId="0" applyFont="1" applyFill="1" applyBorder="1" applyAlignment="1">
      <alignment vertical="center" wrapText="1"/>
    </xf>
    <xf numFmtId="0" fontId="0" fillId="0" borderId="0" xfId="0" applyFill="1" applyBorder="1">
      <alignment horizontal="left" vertical="center" wrapText="1"/>
    </xf>
    <xf numFmtId="0" fontId="6" fillId="3" borderId="0" xfId="16">
      <alignment horizontal="left" vertical="center" indent="1"/>
    </xf>
    <xf numFmtId="0" fontId="2" fillId="2" borderId="0" xfId="5">
      <alignment horizontal="left" vertical="center" indent="1"/>
    </xf>
    <xf numFmtId="0" fontId="0" fillId="0" borderId="0" xfId="0" applyFill="1" applyBorder="1" applyProtection="1">
      <alignment horizontal="left" vertical="center" wrapText="1"/>
    </xf>
    <xf numFmtId="164" fontId="4" fillId="0" borderId="0" xfId="19" applyFill="1" applyBorder="1" applyProtection="1">
      <alignment horizontal="right" vertical="center" indent="1"/>
    </xf>
    <xf numFmtId="0" fontId="0" fillId="0" borderId="0" xfId="13" applyFont="1" applyFill="1" applyBorder="1" applyProtection="1">
      <alignment horizontal="left" vertical="center" indent="1"/>
    </xf>
    <xf numFmtId="0" fontId="0" fillId="0" borderId="0" xfId="0" applyProtection="1">
      <alignment horizontal="left" vertical="center" wrapText="1"/>
    </xf>
    <xf numFmtId="166" fontId="4" fillId="3" borderId="0" xfId="20" applyFill="1">
      <alignment horizontal="left" vertical="center"/>
    </xf>
    <xf numFmtId="0" fontId="0" fillId="3" borderId="0" xfId="0" applyFill="1">
      <alignment horizontal="left" vertical="center" wrapText="1"/>
    </xf>
    <xf numFmtId="14" fontId="3" fillId="5" borderId="0" xfId="15" applyFont="1" applyFill="1">
      <alignment horizontal="right" vertical="center" indent="1"/>
    </xf>
    <xf numFmtId="0" fontId="0" fillId="3" borderId="0" xfId="0" applyFill="1">
      <alignment horizontal="left" vertical="center" wrapText="1"/>
    </xf>
    <xf numFmtId="14" fontId="3" fillId="5" borderId="0" xfId="15" applyFont="1" applyFill="1" applyProtection="1">
      <alignment horizontal="right" vertical="center" indent="1"/>
    </xf>
    <xf numFmtId="0" fontId="5" fillId="2" borderId="0" xfId="3">
      <alignment horizontal="left" vertical="center" wrapText="1" indent="1"/>
    </xf>
    <xf numFmtId="0" fontId="6" fillId="3" borderId="0" xfId="16" applyProtection="1">
      <alignment horizontal="left" vertical="center" indent="1"/>
    </xf>
    <xf numFmtId="0" fontId="8" fillId="0" borderId="0" xfId="6" applyBorder="1" applyProtection="1">
      <alignment horizontal="right" vertical="center"/>
    </xf>
    <xf numFmtId="0" fontId="10" fillId="3" borderId="0" xfId="1" applyFill="1" applyAlignment="1">
      <alignment vertical="center" wrapText="1"/>
    </xf>
    <xf numFmtId="14" fontId="0" fillId="0" borderId="0" xfId="13" applyNumberFormat="1" applyFont="1" applyFill="1" applyBorder="1">
      <alignment horizontal="left" vertical="center" indent="1"/>
    </xf>
    <xf numFmtId="0" fontId="0" fillId="0" borderId="0" xfId="13" applyFont="1" applyFill="1" applyBorder="1">
      <alignment horizontal="left" vertical="center" indent="1"/>
    </xf>
    <xf numFmtId="0" fontId="0" fillId="0" borderId="0" xfId="14" applyFont="1" applyFill="1" applyBorder="1">
      <alignment horizontal="right" vertical="center"/>
    </xf>
    <xf numFmtId="0" fontId="5" fillId="2" borderId="0" xfId="14" applyFont="1" applyFill="1">
      <alignment horizontal="right" vertical="center"/>
    </xf>
    <xf numFmtId="0" fontId="6" fillId="3" borderId="0" xfId="22" applyFont="1" applyFill="1">
      <alignment horizontal="right" vertical="center" wrapText="1" indent="1"/>
    </xf>
    <xf numFmtId="0" fontId="10" fillId="0" borderId="0" xfId="1" applyBorder="1" applyAlignment="1" applyProtection="1">
      <alignment vertical="center" wrapText="1"/>
    </xf>
    <xf numFmtId="0" fontId="3" fillId="5" borderId="1" xfId="12" applyAlignment="1">
      <alignment horizontal="left" vertical="center" indent="1"/>
    </xf>
    <xf numFmtId="0" fontId="3" fillId="5" borderId="1" xfId="12" applyAlignment="1" applyProtection="1">
      <alignment horizontal="left" vertical="center" indent="1"/>
    </xf>
    <xf numFmtId="0" fontId="3" fillId="5" borderId="0" xfId="22" applyFont="1">
      <alignment horizontal="right" vertical="center" wrapText="1" indent="1"/>
    </xf>
    <xf numFmtId="165" fontId="8" fillId="0" borderId="3" xfId="10" applyFont="1" applyBorder="1" applyProtection="1">
      <alignment horizontal="right" vertical="center" indent="1"/>
    </xf>
    <xf numFmtId="0" fontId="0" fillId="0" borderId="0" xfId="0">
      <alignment horizontal="left" vertical="center" wrapText="1"/>
    </xf>
    <xf numFmtId="0" fontId="8" fillId="0" borderId="2" xfId="6" applyBorder="1">
      <alignment horizontal="right" vertical="center"/>
    </xf>
    <xf numFmtId="165" fontId="7" fillId="0" borderId="2" xfId="10" applyFont="1" applyFill="1" applyBorder="1">
      <alignment horizontal="right" vertical="center" indent="1"/>
    </xf>
    <xf numFmtId="165" fontId="8" fillId="0" borderId="2" xfId="10" applyFont="1" applyBorder="1">
      <alignment horizontal="right" vertical="center" indent="1"/>
    </xf>
    <xf numFmtId="0" fontId="0" fillId="0" borderId="0" xfId="25" applyFont="1" applyFill="1" applyBorder="1">
      <alignment horizontal="right" vertical="center" indent="1"/>
    </xf>
    <xf numFmtId="165" fontId="0" fillId="0" borderId="0" xfId="9" applyFont="1" applyFill="1" applyBorder="1" applyAlignment="1">
      <alignment horizontal="right" vertical="center"/>
    </xf>
    <xf numFmtId="165" fontId="0" fillId="0" borderId="0" xfId="9" applyFont="1" applyFill="1" applyBorder="1" applyAlignment="1">
      <alignment horizontal="right" vertical="center" indent="1"/>
    </xf>
    <xf numFmtId="0" fontId="3" fillId="0" borderId="0" xfId="26">
      <alignment horizontal="center" vertical="center" wrapText="1"/>
    </xf>
    <xf numFmtId="165" fontId="7" fillId="0" borderId="2" xfId="18" applyNumberFormat="1" applyFill="1" applyBorder="1">
      <alignment horizontal="right" vertical="center"/>
    </xf>
    <xf numFmtId="166" fontId="5" fillId="2" borderId="0" xfId="20" applyNumberFormat="1" applyFont="1" applyFill="1" applyAlignment="1">
      <alignment horizontal="left" vertical="center" indent="1"/>
    </xf>
    <xf numFmtId="166" fontId="5" fillId="2" borderId="0" xfId="3" applyNumberFormat="1">
      <alignment horizontal="left" vertical="center" wrapText="1" indent="1"/>
    </xf>
    <xf numFmtId="166" fontId="4" fillId="0" borderId="0" xfId="20" applyFill="1" applyBorder="1" applyAlignment="1" applyProtection="1">
      <alignment horizontal="left" vertical="center"/>
    </xf>
    <xf numFmtId="0" fontId="4" fillId="0" borderId="0" xfId="17">
      <alignment horizontal="left" vertical="center" indent="1"/>
    </xf>
    <xf numFmtId="0" fontId="0" fillId="0" borderId="0" xfId="0">
      <alignment horizontal="left" vertical="center" wrapText="1"/>
    </xf>
    <xf numFmtId="0" fontId="3" fillId="5" borderId="1" xfId="12" applyAlignment="1" applyProtection="1">
      <alignment horizontal="left" vertical="center" indent="1"/>
    </xf>
    <xf numFmtId="0" fontId="3" fillId="5" borderId="0" xfId="12" applyBorder="1" applyAlignment="1" applyProtection="1">
      <alignment horizontal="left" vertical="center" indent="1"/>
    </xf>
    <xf numFmtId="0" fontId="10" fillId="2" borderId="0" xfId="1" applyFill="1" applyAlignment="1">
      <alignment horizontal="left" vertical="center" wrapText="1" indent="1"/>
    </xf>
    <xf numFmtId="0" fontId="10" fillId="2" borderId="4" xfId="1" applyFill="1" applyBorder="1" applyAlignment="1">
      <alignment horizontal="left" vertical="center" wrapText="1" indent="1"/>
    </xf>
    <xf numFmtId="0" fontId="0" fillId="3" borderId="0" xfId="21" applyFont="1" applyFill="1">
      <alignment horizontal="left" vertical="top" wrapText="1" indent="1"/>
    </xf>
    <xf numFmtId="0" fontId="6" fillId="3" borderId="0" xfId="23" applyFont="1">
      <alignment horizontal="left" vertical="top" indent="1"/>
    </xf>
  </cellXfs>
  <cellStyles count="27">
    <cellStyle name="Accent1" xfId="12" builtinId="29" customBuiltin="1"/>
    <cellStyle name="Căn phải" xfId="14" xr:uid="{00000000-0005-0000-0000-000001000000}"/>
    <cellStyle name="Căn trái" xfId="13" xr:uid="{00000000-0005-0000-0000-000002000000}"/>
    <cellStyle name="Căn trên" xfId="23" xr:uid="{00000000-0005-0000-0000-000003000000}"/>
    <cellStyle name="Comma" xfId="7" builtinId="3" customBuiltin="1"/>
    <cellStyle name="Comma [0]" xfId="8" builtinId="6" customBuiltin="1"/>
    <cellStyle name="Currency" xfId="9" builtinId="4" customBuiltin="1"/>
    <cellStyle name="Currency [0]" xfId="10" builtinId="7" customBuiltin="1"/>
    <cellStyle name="Điện thoại" xfId="20" xr:uid="{00000000-0005-0000-0000-00000A000000}"/>
    <cellStyle name="Explanatory Text" xfId="17" builtinId="53" customBuiltin="1"/>
    <cellStyle name="Followed Hyperlink" xfId="4" builtinId="9" customBuiltin="1"/>
    <cellStyle name="Heading 1" xfId="2" builtinId="16" customBuiltin="1"/>
    <cellStyle name="Heading 2" xfId="3" builtinId="17" customBuiltin="1"/>
    <cellStyle name="Heading 3" xfId="16" builtinId="18" customBuiltin="1"/>
    <cellStyle name="Heading 4" xfId="6" builtinId="19" customBuiltin="1"/>
    <cellStyle name="Hyperlink" xfId="1" builtinId="8" customBuiltin="1"/>
    <cellStyle name="Mã zip" xfId="19" xr:uid="{00000000-0005-0000-0000-00000B000000}"/>
    <cellStyle name="Mô tả hóa đơn" xfId="21" xr:uid="{00000000-0005-0000-0000-00000C000000}"/>
    <cellStyle name="Ngày" xfId="15" xr:uid="{00000000-0005-0000-0000-00000D000000}"/>
    <cellStyle name="Normal" xfId="0" builtinId="0" customBuiltin="1"/>
    <cellStyle name="Ô dẫn hướng" xfId="26" xr:uid="{00000000-0005-0000-0000-00000E000000}"/>
    <cellStyle name="Percent" xfId="11" builtinId="5" customBuiltin="1"/>
    <cellStyle name="Số hóa đơn &amp; thông tin liên hệ" xfId="22" xr:uid="{00000000-0005-0000-0000-000013000000}"/>
    <cellStyle name="Thụt lề phải" xfId="25" xr:uid="{00000000-0005-0000-0000-000018000000}"/>
    <cellStyle name="Title" xfId="5" builtinId="15" customBuiltin="1"/>
    <cellStyle name="Total" xfId="18" builtinId="25" customBuiltin="1"/>
    <cellStyle name="Viền dưới" xfId="24" xr:uid="{00000000-0005-0000-0000-00001A000000}"/>
  </cellStyles>
  <dxfs count="12">
    <dxf>
      <alignment horizontal="left"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fill>
        <patternFill patternType="none">
          <fgColor indexed="64"/>
          <bgColor indexed="65"/>
        </patternFill>
      </fill>
      <protection locked="1" hidden="0"/>
    </dxf>
    <dxf>
      <numFmt numFmtId="165" formatCode="#,##0.00\ &quot;₫&quot;"/>
    </dxf>
    <dxf>
      <alignment horizontal="general" vertical="center" textRotation="0" wrapText="1" indent="0" justifyLastLine="0" shrinkToFit="0" readingOrder="0"/>
    </dxf>
    <dxf>
      <font>
        <color theme="3"/>
      </font>
      <fill>
        <patternFill>
          <bgColor theme="2"/>
        </patternFill>
      </fill>
    </dxf>
    <dxf>
      <font>
        <color theme="0"/>
      </font>
      <fill>
        <patternFill>
          <bgColor theme="3"/>
        </patternFill>
      </fill>
    </dxf>
    <dxf>
      <font>
        <b/>
        <color theme="1"/>
      </font>
    </dxf>
    <dxf>
      <font>
        <b/>
        <color theme="1"/>
      </font>
      <border>
        <top style="double">
          <color theme="4"/>
        </top>
      </border>
    </dxf>
    <dxf>
      <font>
        <b/>
        <color theme="0"/>
      </font>
      <fill>
        <patternFill patternType="solid">
          <fgColor theme="4"/>
          <bgColor theme="4" tint="-0.24994659260841701"/>
        </patternFill>
      </fill>
      <border diagonalUp="0" diagonalDown="0">
        <left/>
        <right/>
        <top style="thick">
          <color theme="0"/>
        </top>
        <bottom/>
        <vertical/>
        <horizontal/>
      </border>
    </dxf>
    <dxf>
      <font>
        <color theme="1"/>
      </font>
      <border>
        <bottom style="thin">
          <color theme="2"/>
        </bottom>
        <horizontal style="thin">
          <color theme="2"/>
        </horizontal>
      </border>
    </dxf>
  </dxfs>
  <tableStyles count="1" defaultTableStyle="TableStyleMedium2" defaultPivotStyle="PivotStyleLight16">
    <tableStyle name="Hóa đơn dịch vụ" pivot="0" count="4" xr9:uid="{00000000-0011-0000-FFFF-FFFF00000000}">
      <tableStyleElement type="wholeTable" dxfId="11"/>
      <tableStyleElement type="headerRow" dxfId="10"/>
      <tableStyleElement type="totalRow" dxfId="9"/>
      <tableStyleElement type="lastColumn"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Kh&#225;ch h&#224;ng'!A1"/></Relationships>
</file>

<file path=xl/drawings/_rels/drawing2.xml.rels><?xml version="1.0" encoding="UTF-8" standalone="yes"?>
<Relationships xmlns="http://schemas.openxmlformats.org/package/2006/relationships"><Relationship Id="rId1" Type="http://schemas.openxmlformats.org/officeDocument/2006/relationships/hyperlink" Target="#'H&#243;a &#273;&#417;n d&#7883;ch v&#7909;'!A1"/></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0</xdr:row>
      <xdr:rowOff>123825</xdr:rowOff>
    </xdr:from>
    <xdr:to>
      <xdr:col>9</xdr:col>
      <xdr:colOff>1666875</xdr:colOff>
      <xdr:row>0</xdr:row>
      <xdr:rowOff>523875</xdr:rowOff>
    </xdr:to>
    <xdr:sp macro="" textlink="">
      <xdr:nvSpPr>
        <xdr:cNvPr id="2" name="Mũi tên: Hình ngũ giác 1" descr="Chọn để dẫn hướng đến trang tính Khách hàng">
          <a:hlinkClick xmlns:r="http://schemas.openxmlformats.org/officeDocument/2006/relationships" r:id="rId1" tooltip="Chọn để dẫn hướng đến trang tính Khách hàng"/>
          <a:extLst>
            <a:ext uri="{FF2B5EF4-FFF2-40B4-BE49-F238E27FC236}">
              <a16:creationId xmlns:a16="http://schemas.microsoft.com/office/drawing/2014/main" id="{19D192E3-466A-4ED7-84F5-B086BA6C4715}"/>
            </a:ext>
          </a:extLst>
        </xdr:cNvPr>
        <xdr:cNvSpPr/>
      </xdr:nvSpPr>
      <xdr:spPr>
        <a:xfrm>
          <a:off x="12668250" y="123825"/>
          <a:ext cx="1657350" cy="40005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vi" sz="1100"/>
            <a:t>Khách hàng</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137583</xdr:colOff>
      <xdr:row>0</xdr:row>
      <xdr:rowOff>103717</xdr:rowOff>
    </xdr:from>
    <xdr:to>
      <xdr:col>12</xdr:col>
      <xdr:colOff>1703917</xdr:colOff>
      <xdr:row>0</xdr:row>
      <xdr:rowOff>503767</xdr:rowOff>
    </xdr:to>
    <xdr:sp macro="" textlink="">
      <xdr:nvSpPr>
        <xdr:cNvPr id="2" name="Mũi tên: Hình ngũ giác 1" descr="Chọn để dẫn hướng đến trang tính Khách hàng">
          <a:hlinkClick xmlns:r="http://schemas.openxmlformats.org/officeDocument/2006/relationships" r:id="rId1" tooltip="Chọn để dẫn hướng đến trang tính Hóa đơn dịch vụ"/>
          <a:extLst>
            <a:ext uri="{FF2B5EF4-FFF2-40B4-BE49-F238E27FC236}">
              <a16:creationId xmlns:a16="http://schemas.microsoft.com/office/drawing/2014/main" id="{0DF376CC-D0DF-46B9-AC8C-81AA4C302616}"/>
            </a:ext>
          </a:extLst>
        </xdr:cNvPr>
        <xdr:cNvSpPr/>
      </xdr:nvSpPr>
      <xdr:spPr>
        <a:xfrm flipH="1">
          <a:off x="16393583" y="103717"/>
          <a:ext cx="1767417" cy="40005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vi" sz="1100">
              <a:solidFill>
                <a:schemeClr val="bg1"/>
              </a:solidFill>
            </a:rPr>
            <a:t>Hóa đơn dịch vụ</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Mục_hóa_đơn" displayName="Mục_hóa_đơn" ref="B9:H15">
  <autoFilter ref="B9:H15" xr:uid="{00000000-0009-0000-0100-00000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xr3:uid="{00000000-0010-0000-0000-000007000000}" name="NGÀY" totalsRowLabel="Tổng"/>
    <tableColumn id="2" xr3:uid="{00000000-0010-0000-0000-000002000000}" name="MÔ TẢ" totalsRowDxfId="5"/>
    <tableColumn id="3" xr3:uid="{00000000-0010-0000-0000-000003000000}" name="TIỀN CÔNG MỖI GIỜ"/>
    <tableColumn id="4" xr3:uid="{00000000-0010-0000-0000-000004000000}" name="SỐ GIỜ"/>
    <tableColumn id="1" xr3:uid="{00000000-0010-0000-0000-000001000000}" name="KHOẢN PHÍ CỐ ĐỊNH"/>
    <tableColumn id="5" xr3:uid="{00000000-0010-0000-0000-000005000000}" name="GIẢM GIÁ"/>
    <tableColumn id="6" xr3:uid="{00000000-0010-0000-0000-000006000000}" name="TỔNG" totalsRowFunction="sum" totalsRowDxfId="4">
      <calculatedColumnFormula>IF(OR(Mục_hóa_đơn[[#This Row],[KHOẢN PHÍ CỐ ĐỊNH]]&lt;&gt;"",AND(Mục_hóa_đơn[[#This Row],[TIỀN CÔNG MỖI GIỜ]]&lt;&gt;"",Mục_hóa_đơn[[#This Row],[SỐ GIỜ]]&lt;&gt;"")),(Mục_hóa_đơn[[#This Row],[TIỀN CÔNG MỖI GIỜ]]*Mục_hóa_đơn[[#This Row],[SỐ GIỜ]])+Mục_hóa_đơn[[#This Row],[KHOẢN PHÍ CỐ ĐỊNH]]-Mục_hóa_đơn[[#This Row],[GIẢM GIÁ]],"")</calculatedColumnFormula>
    </tableColumn>
  </tableColumns>
  <tableStyleInfo name="Hóa đơn dịch vụ" showFirstColumn="0" showLastColumn="0" showRowStripes="1" showColumnStripes="0"/>
  <extLst>
    <ext xmlns:x14="http://schemas.microsoft.com/office/spreadsheetml/2009/9/main" uri="{504A1905-F514-4f6f-8877-14C23A59335A}">
      <x14:table altTextSummary="Nhập Ngày, Mô tả, Tiền công mỗi giờ, Số giờ, Khoản phí cố định &amp; Giảm giá vào bảng này. Tổng tiền được tính toán tự động"/>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anh_sách_khách_hàng" displayName="Danh_sách_khách_hàng" ref="B2:K4">
  <autoFilter ref="B2:K4" xr:uid="{00000000-0009-0000-0100-000001000000}"/>
  <tableColumns count="10">
    <tableColumn id="2" xr3:uid="{00000000-0010-0000-0100-000002000000}" name="Tên công ty" dataDxfId="3" dataCellStyle="Căn trái"/>
    <tableColumn id="3" xr3:uid="{00000000-0010-0000-0100-000003000000}" name="Tên liên hệ"/>
    <tableColumn id="4" xr3:uid="{00000000-0010-0000-0100-000004000000}" name="Địa chỉ"/>
    <tableColumn id="1" xr3:uid="{00000000-0010-0000-0100-000001000000}" name="Địa chỉ 2"/>
    <tableColumn id="5" xr3:uid="{00000000-0010-0000-0100-000005000000}" name="Thành phố"/>
    <tableColumn id="6" xr3:uid="{00000000-0010-0000-0100-000006000000}" name="Tiểu bang"/>
    <tableColumn id="7" xr3:uid="{00000000-0010-0000-0100-000007000000}" name="Mã ZIP" dataCellStyle="Mã zip"/>
    <tableColumn id="8" xr3:uid="{00000000-0010-0000-0100-000008000000}" name="Điện thoại" dataDxfId="2" dataCellStyle="Điện thoại"/>
    <tableColumn id="10" xr3:uid="{00000000-0010-0000-0100-00000A000000}" name="Email" dataDxfId="1"/>
    <tableColumn id="11" xr3:uid="{00000000-0010-0000-0100-00000B000000}" name="Fax" dataDxfId="0" dataCellStyle="Điện thoại"/>
  </tableColumns>
  <tableStyleInfo name="Hóa đơn dịch vụ" showFirstColumn="0" showLastColumn="0" showRowStripes="1" showColumnStripes="0"/>
  <extLst>
    <ext xmlns:x14="http://schemas.microsoft.com/office/spreadsheetml/2009/9/main" uri="{504A1905-F514-4f6f-8877-14C23A59335A}">
      <x14:table altTextSummary="Nhập các chi tiết khách hàng, như Tên công ty, Tên liên hệ, Địa chỉ, Điện thoại &amp; Số fax vào bảng này. Thêm hàng &amp; cột để có thêm mục nhập"/>
    </ext>
  </extLst>
</table>
</file>

<file path=xl/theme/theme1.xml><?xml version="1.0" encoding="utf-8"?>
<a:theme xmlns:a="http://schemas.openxmlformats.org/drawingml/2006/main" name="Office Theme">
  <a:themeElements>
    <a:clrScheme name="Service Invoice">
      <a:dk1>
        <a:sysClr val="windowText" lastClr="000000"/>
      </a:dk1>
      <a:lt1>
        <a:sysClr val="window" lastClr="FFFFFF"/>
      </a:lt1>
      <a:dk2>
        <a:srgbClr val="414141"/>
      </a:dk2>
      <a:lt2>
        <a:srgbClr val="F5F5F5"/>
      </a:lt2>
      <a:accent1>
        <a:srgbClr val="F01414"/>
      </a:accent1>
      <a:accent2>
        <a:srgbClr val="FF9900"/>
      </a:accent2>
      <a:accent3>
        <a:srgbClr val="00A9D8"/>
      </a:accent3>
      <a:accent4>
        <a:srgbClr val="7C35B1"/>
      </a:accent4>
      <a:accent5>
        <a:srgbClr val="32AC4E"/>
      </a:accent5>
      <a:accent6>
        <a:srgbClr val="9C4A5C"/>
      </a:accent6>
      <a:hlink>
        <a:srgbClr val="00A9D8"/>
      </a:hlink>
      <a:folHlink>
        <a:srgbClr val="9C4A5C"/>
      </a:folHlink>
    </a:clrScheme>
    <a:fontScheme name="Service Invoice">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vi-vn/" TargetMode="External"/><Relationship Id="rId7" Type="http://schemas.openxmlformats.org/officeDocument/2006/relationships/table" Target="../tables/table1.xm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CustomerService@tailspintoy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anine@contoso.com" TargetMode="External"/><Relationship Id="rId1" Type="http://schemas.openxmlformats.org/officeDocument/2006/relationships/hyperlink" Target="mailto:mike@treyresearch.net"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249977111117893"/>
    <pageSetUpPr autoPageBreaks="0" fitToPage="1"/>
  </sheetPr>
  <dimension ref="A1:J18"/>
  <sheetViews>
    <sheetView showGridLines="0" tabSelected="1" zoomScaleNormal="100" workbookViewId="0"/>
  </sheetViews>
  <sheetFormatPr defaultColWidth="9" defaultRowHeight="30" customHeight="1" x14ac:dyDescent="0.3"/>
  <cols>
    <col min="1" max="1" width="2.625" customWidth="1"/>
    <col min="2" max="2" width="22.125" customWidth="1"/>
    <col min="3" max="3" width="32" customWidth="1"/>
    <col min="4" max="5" width="25.625" customWidth="1"/>
    <col min="6" max="8" width="20.625" customWidth="1"/>
    <col min="9" max="9" width="2.625" customWidth="1"/>
    <col min="10" max="10" width="22.625" customWidth="1"/>
  </cols>
  <sheetData>
    <row r="1" spans="1:10" ht="50.1" customHeight="1" x14ac:dyDescent="0.3">
      <c r="A1" s="9"/>
      <c r="B1" s="1" t="s">
        <v>0</v>
      </c>
      <c r="C1" s="1"/>
      <c r="D1" s="1"/>
      <c r="E1" s="1"/>
      <c r="F1" s="1"/>
      <c r="G1" s="25" t="s">
        <v>23</v>
      </c>
      <c r="H1" s="27">
        <v>34567</v>
      </c>
      <c r="J1" s="36" t="s">
        <v>33</v>
      </c>
    </row>
    <row r="2" spans="1:10" ht="60" customHeight="1" x14ac:dyDescent="0.3">
      <c r="B2" s="5" t="s">
        <v>61</v>
      </c>
      <c r="C2" s="5"/>
      <c r="D2" s="5"/>
      <c r="E2" s="5"/>
      <c r="F2" s="5"/>
      <c r="G2" s="25" t="s">
        <v>24</v>
      </c>
      <c r="H2" s="12">
        <f ca="1">TODAY()</f>
        <v>43235</v>
      </c>
    </row>
    <row r="3" spans="1:10" ht="30" customHeight="1" x14ac:dyDescent="0.3">
      <c r="A3" s="9"/>
      <c r="B3" s="15" t="s">
        <v>1</v>
      </c>
      <c r="C3" s="22" t="s">
        <v>7</v>
      </c>
      <c r="D3" s="38" t="s">
        <v>14</v>
      </c>
      <c r="E3" s="45" t="s">
        <v>19</v>
      </c>
      <c r="F3" s="46"/>
      <c r="G3" s="26" t="s">
        <v>25</v>
      </c>
      <c r="H3" s="14">
        <f ca="1">TODAY()+30</f>
        <v>43265</v>
      </c>
    </row>
    <row r="4" spans="1:10" ht="30" customHeight="1" x14ac:dyDescent="0.3">
      <c r="A4" s="9"/>
      <c r="B4" s="15" t="s">
        <v>2</v>
      </c>
      <c r="C4" s="22" t="s">
        <v>8</v>
      </c>
      <c r="D4" s="39" t="s">
        <v>15</v>
      </c>
      <c r="E4" s="45" t="s">
        <v>20</v>
      </c>
      <c r="F4" s="46"/>
      <c r="G4" s="43"/>
      <c r="H4" s="44"/>
    </row>
    <row r="5" spans="1:10" ht="30" customHeight="1" x14ac:dyDescent="0.3">
      <c r="A5" s="9"/>
      <c r="B5" s="4" t="s">
        <v>3</v>
      </c>
      <c r="C5" s="11" t="s">
        <v>9</v>
      </c>
      <c r="D5" s="23" t="s">
        <v>7</v>
      </c>
      <c r="E5" s="10" t="str">
        <f>VLOOKUP(Tên_hóa_đơn,Danh_sách_khách_hàng[],8,FALSE)</f>
        <v>432-555-0178</v>
      </c>
      <c r="F5" s="11"/>
      <c r="G5" s="16" t="s">
        <v>26</v>
      </c>
      <c r="H5" s="16"/>
    </row>
    <row r="6" spans="1:10" ht="30" customHeight="1" x14ac:dyDescent="0.3">
      <c r="A6" s="9"/>
      <c r="B6" s="48" t="s">
        <v>4</v>
      </c>
      <c r="C6" s="11" t="str">
        <f>VLOOKUP(Tên_hóa_đơn,Danh_sách_khách_hàng[],3,FALSE)</f>
        <v>345 Cherry Street</v>
      </c>
      <c r="D6" s="23" t="s">
        <v>8</v>
      </c>
      <c r="E6" s="10" t="str">
        <f>VLOOKUP(Tên_hóa_đơn,Danh_sách_khách_hàng[],10,FALSE)</f>
        <v>432-555-0124</v>
      </c>
      <c r="F6" s="13"/>
      <c r="G6" s="47" t="s">
        <v>27</v>
      </c>
      <c r="H6" s="47"/>
    </row>
    <row r="7" spans="1:10" ht="30" customHeight="1" x14ac:dyDescent="0.3">
      <c r="A7" s="9"/>
      <c r="B7" s="48"/>
      <c r="C7" s="11" t="str">
        <f>IF(VLOOKUP(Tên_hóa_đơn,Danh_sách_khách_hàng[],4,FALSE)&lt;&gt;"",VLOOKUP(Tên_hóa_đơn,Danh_sách_khách_hàng[],4,FALSE),IF(VLOOKUP(Tên_hóa_đơn,Danh_sách_khách_hàng[],5,FALSE)&lt;&gt;"",CONCATENATE(VLOOKUP(Tên_hóa_đơn,Danh_sách_khách_hàng[],5,FALSE),", ",VLOOKUP(Tên_hóa_đơn,Danh_sách_khách_hàng[],6,FALSE)," ",VLOOKUP(Tên_hóa_đơn,Danh_sách_khách_hàng[],7,FALSE)),CONCATENATE(VLOOKUP(Tên_hóa_đơn,Danh_sách_khách_hàng[],6,FALSE)," ",VLOOKUP(Tên_hóa_đơn,Danh_sách_khách_hàng[],7,FALSE))))</f>
        <v>Suite 123</v>
      </c>
      <c r="D7" s="23" t="s">
        <v>16</v>
      </c>
      <c r="E7" s="18" t="str">
        <f>VLOOKUP(Tên_hóa_đơn,Danh_sách_khách_hàng[],9,FALSE)</f>
        <v>Mike@treyresearch.net</v>
      </c>
      <c r="F7" s="13"/>
      <c r="G7" s="47"/>
      <c r="H7" s="47"/>
    </row>
    <row r="8" spans="1:10" ht="30" customHeight="1" x14ac:dyDescent="0.3">
      <c r="A8" s="9"/>
      <c r="B8" s="48"/>
      <c r="C8" s="11" t="str">
        <f>IF(VLOOKUP(Tên_hóa_đơn,Danh_sách_khách_hàng[],4,FALSE)="","",IF(VLOOKUP(Tên_hóa_đơn,Danh_sách_khách_hàng[],5,FALSE)&lt;&gt;"",CONCATENATE(VLOOKUP(Tên_hóa_đơn,Danh_sách_khách_hàng[],5,FALSE),", ",VLOOKUP(Tên_hóa_đơn,Danh_sách_khách_hàng[],6,FALSE)," ",VLOOKUP(Tên_hóa_đơn,Danh_sách_khách_hàng[],7,FALSE)),CONCATENATE(VLOOKUP(Tên_hóa_đơn,Danh_sách_khách_hàng[],6,FALSE)," ",VLOOKUP(Tên_hóa_đơn,Danh_sách_khách_hàng[],7,FALSE))))</f>
        <v>Albany, SD 12345</v>
      </c>
      <c r="D8" s="23" t="s">
        <v>17</v>
      </c>
      <c r="E8" s="11" t="str">
        <f>VLOOKUP(Tên_hóa_đơn,Danh_sách_khách_hàng[],2,FALSE)</f>
        <v>Mike Gragg</v>
      </c>
      <c r="F8" s="13"/>
      <c r="G8" s="47"/>
      <c r="H8" s="47"/>
    </row>
    <row r="9" spans="1:10" ht="30" customHeight="1" x14ac:dyDescent="0.3">
      <c r="A9" s="9"/>
      <c r="B9" s="20" t="s">
        <v>5</v>
      </c>
      <c r="C9" s="2" t="s">
        <v>10</v>
      </c>
      <c r="D9" s="21" t="s">
        <v>18</v>
      </c>
      <c r="E9" s="21" t="s">
        <v>21</v>
      </c>
      <c r="F9" s="21" t="s">
        <v>22</v>
      </c>
      <c r="G9" s="21" t="s">
        <v>28</v>
      </c>
      <c r="H9" s="33" t="s">
        <v>32</v>
      </c>
    </row>
    <row r="10" spans="1:10" ht="30" customHeight="1" x14ac:dyDescent="0.3">
      <c r="A10" s="9"/>
      <c r="B10" s="19">
        <f ca="1">TODAY()</f>
        <v>43235</v>
      </c>
      <c r="C10" s="2" t="s">
        <v>11</v>
      </c>
      <c r="D10" s="34">
        <v>100</v>
      </c>
      <c r="E10" s="21">
        <v>6</v>
      </c>
      <c r="F10" s="34"/>
      <c r="G10" s="34">
        <v>75</v>
      </c>
      <c r="H10" s="35">
        <f>IF(OR(Mục_hóa_đơn[[#This Row],[KHOẢN PHÍ CỐ ĐỊNH]]&lt;&gt;"",AND(Mục_hóa_đơn[[#This Row],[TIỀN CÔNG MỖI GIỜ]]&lt;&gt;"",Mục_hóa_đơn[[#This Row],[SỐ GIỜ]]&lt;&gt;"")),(Mục_hóa_đơn[[#This Row],[TIỀN CÔNG MỖI GIỜ]]*Mục_hóa_đơn[[#This Row],[SỐ GIỜ]])+Mục_hóa_đơn[[#This Row],[KHOẢN PHÍ CỐ ĐỊNH]]-Mục_hóa_đơn[[#This Row],[GIẢM GIÁ]],"")</f>
        <v>525</v>
      </c>
    </row>
    <row r="11" spans="1:10" ht="30" customHeight="1" x14ac:dyDescent="0.3">
      <c r="A11" s="9"/>
      <c r="B11" s="19">
        <f ca="1">TODAY()+1</f>
        <v>43236</v>
      </c>
      <c r="C11" s="2" t="s">
        <v>12</v>
      </c>
      <c r="D11" s="34">
        <v>75</v>
      </c>
      <c r="E11" s="21">
        <v>3</v>
      </c>
      <c r="F11" s="34"/>
      <c r="G11" s="34"/>
      <c r="H11" s="35">
        <f>IF(OR(Mục_hóa_đơn[[#This Row],[KHOẢN PHÍ CỐ ĐỊNH]]&lt;&gt;"",AND(Mục_hóa_đơn[[#This Row],[TIỀN CÔNG MỖI GIỜ]]&lt;&gt;"",Mục_hóa_đơn[[#This Row],[SỐ GIỜ]]&lt;&gt;"")),(Mục_hóa_đơn[[#This Row],[TIỀN CÔNG MỖI GIỜ]]*Mục_hóa_đơn[[#This Row],[SỐ GIỜ]])+Mục_hóa_đơn[[#This Row],[KHOẢN PHÍ CỐ ĐỊNH]]-Mục_hóa_đơn[[#This Row],[GIẢM GIÁ]],"")</f>
        <v>225</v>
      </c>
    </row>
    <row r="12" spans="1:10" ht="30" customHeight="1" x14ac:dyDescent="0.3">
      <c r="A12" s="9"/>
      <c r="B12" s="19">
        <f ca="1">TODAY()+2</f>
        <v>43237</v>
      </c>
      <c r="C12" s="2" t="s">
        <v>13</v>
      </c>
      <c r="D12" s="34"/>
      <c r="E12" s="21"/>
      <c r="F12" s="34">
        <v>275</v>
      </c>
      <c r="G12" s="34"/>
      <c r="H12" s="35">
        <f>IF(OR(Mục_hóa_đơn[[#This Row],[KHOẢN PHÍ CỐ ĐỊNH]]&lt;&gt;"",AND(Mục_hóa_đơn[[#This Row],[TIỀN CÔNG MỖI GIỜ]]&lt;&gt;"",Mục_hóa_đơn[[#This Row],[SỐ GIỜ]]&lt;&gt;"")),(Mục_hóa_đơn[[#This Row],[TIỀN CÔNG MỖI GIỜ]]*Mục_hóa_đơn[[#This Row],[SỐ GIỜ]])+Mục_hóa_đơn[[#This Row],[KHOẢN PHÍ CỐ ĐỊNH]]-Mục_hóa_đơn[[#This Row],[GIẢM GIÁ]],"")</f>
        <v>275</v>
      </c>
    </row>
    <row r="13" spans="1:10" ht="30" customHeight="1" x14ac:dyDescent="0.3">
      <c r="A13" s="9"/>
      <c r="B13" s="19"/>
      <c r="C13" s="2"/>
      <c r="D13" s="34"/>
      <c r="E13" s="21"/>
      <c r="F13" s="34"/>
      <c r="G13" s="34"/>
      <c r="H13" s="35" t="str">
        <f>IF(OR(Mục_hóa_đơn[[#This Row],[KHOẢN PHÍ CỐ ĐỊNH]]&lt;&gt;"",AND(Mục_hóa_đơn[[#This Row],[TIỀN CÔNG MỖI GIỜ]]&lt;&gt;"",Mục_hóa_đơn[[#This Row],[SỐ GIỜ]]&lt;&gt;"")),(Mục_hóa_đơn[[#This Row],[TIỀN CÔNG MỖI GIỜ]]*Mục_hóa_đơn[[#This Row],[SỐ GIỜ]])+Mục_hóa_đơn[[#This Row],[KHOẢN PHÍ CỐ ĐỊNH]]-Mục_hóa_đơn[[#This Row],[GIẢM GIÁ]],"")</f>
        <v/>
      </c>
    </row>
    <row r="14" spans="1:10" ht="30" customHeight="1" x14ac:dyDescent="0.3">
      <c r="A14" s="9"/>
      <c r="B14" s="19"/>
      <c r="C14" s="2"/>
      <c r="D14" s="34"/>
      <c r="E14" s="21"/>
      <c r="F14" s="34"/>
      <c r="G14" s="34"/>
      <c r="H14" s="35" t="str">
        <f>IF(OR(Mục_hóa_đơn[[#This Row],[KHOẢN PHÍ CỐ ĐỊNH]]&lt;&gt;"",AND(Mục_hóa_đơn[[#This Row],[TIỀN CÔNG MỖI GIỜ]]&lt;&gt;"",Mục_hóa_đơn[[#This Row],[SỐ GIỜ]]&lt;&gt;"")),(Mục_hóa_đơn[[#This Row],[TIỀN CÔNG MỖI GIỜ]]*Mục_hóa_đơn[[#This Row],[SỐ GIỜ]])+Mục_hóa_đơn[[#This Row],[KHOẢN PHÍ CỐ ĐỊNH]]-Mục_hóa_đơn[[#This Row],[GIẢM GIÁ]],"")</f>
        <v/>
      </c>
    </row>
    <row r="15" spans="1:10" ht="30" customHeight="1" x14ac:dyDescent="0.3">
      <c r="A15" s="9"/>
      <c r="B15" s="19"/>
      <c r="C15" s="2"/>
      <c r="D15" s="34"/>
      <c r="E15" s="21"/>
      <c r="F15" s="34"/>
      <c r="G15" s="34"/>
      <c r="H15" s="35" t="str">
        <f>IF(OR(Mục_hóa_đơn[[#This Row],[KHOẢN PHÍ CỐ ĐỊNH]]&lt;&gt;"",AND(Mục_hóa_đơn[[#This Row],[TIỀN CÔNG MỖI GIỜ]]&lt;&gt;"",Mục_hóa_đơn[[#This Row],[SỐ GIỜ]]&lt;&gt;"")),(Mục_hóa_đơn[[#This Row],[TIỀN CÔNG MỖI GIỜ]]*Mục_hóa_đơn[[#This Row],[SỐ GIỜ]])+Mục_hóa_đơn[[#This Row],[KHOẢN PHÍ CỐ ĐỊNH]]-Mục_hóa_đơn[[#This Row],[GIẢM GIÁ]],"")</f>
        <v/>
      </c>
    </row>
    <row r="16" spans="1:10" ht="30" customHeight="1" x14ac:dyDescent="0.3">
      <c r="A16" s="9"/>
      <c r="B16" s="41"/>
      <c r="C16" s="41"/>
      <c r="D16" s="41"/>
      <c r="E16" s="41"/>
      <c r="F16" s="41"/>
      <c r="G16" s="30" t="s">
        <v>29</v>
      </c>
      <c r="H16" s="32">
        <f>SUM(Mục_hóa_đơn[TỔNG])</f>
        <v>1025</v>
      </c>
    </row>
    <row r="17" spans="1:8" ht="30" customHeight="1" x14ac:dyDescent="0.3">
      <c r="A17" s="9"/>
      <c r="B17" s="41" t="str">
        <f>"Thanh toán toàn bộ séc cho "&amp;Tên_công_ty&amp;"."</f>
        <v>Thanh toán toàn bộ séc cho Viện Thiết kế đồ họa.</v>
      </c>
      <c r="C17" s="41"/>
      <c r="D17" s="41"/>
      <c r="E17" s="41"/>
      <c r="F17" s="41"/>
      <c r="G17" s="17" t="s">
        <v>30</v>
      </c>
      <c r="H17" s="28">
        <v>200</v>
      </c>
    </row>
    <row r="18" spans="1:8" ht="30" customHeight="1" x14ac:dyDescent="0.3">
      <c r="A18" s="9"/>
      <c r="B18" s="42" t="s">
        <v>6</v>
      </c>
      <c r="C18" s="42"/>
      <c r="D18" s="42"/>
      <c r="E18" s="42"/>
      <c r="F18" s="42"/>
      <c r="G18" s="37" t="s">
        <v>31</v>
      </c>
      <c r="H18" s="31">
        <f>Tổng_phụ_hóa_đơn-Tiền_đặt_cọc</f>
        <v>825</v>
      </c>
    </row>
  </sheetData>
  <sheetProtection formatCells="0" formatColumns="0" formatRows="0" selectLockedCells="1" sort="0"/>
  <mergeCells count="8">
    <mergeCell ref="B16:F16"/>
    <mergeCell ref="B17:F17"/>
    <mergeCell ref="B18:F18"/>
    <mergeCell ref="G4:H4"/>
    <mergeCell ref="E3:F3"/>
    <mergeCell ref="E4:F4"/>
    <mergeCell ref="G6:H8"/>
    <mergeCell ref="B6:B8"/>
  </mergeCells>
  <phoneticPr fontId="1" type="noConversion"/>
  <conditionalFormatting sqref="E3:E4">
    <cfRule type="expression" dxfId="7" priority="2">
      <formula>$E3&lt;&gt;""</formula>
    </cfRule>
  </conditionalFormatting>
  <conditionalFormatting sqref="E7">
    <cfRule type="expression" dxfId="6" priority="1">
      <formula>$E$7&lt;&gt;""</formula>
    </cfRule>
  </conditionalFormatting>
  <dataValidations xWindow="872" yWindow="452" count="49">
    <dataValidation type="list" errorStyle="warning" allowBlank="1" showInputMessage="1" showErrorMessage="1" error="Chọn tên khách hàng từ danh sách. Chọn HỦY BỎ, rồi nhấn ALT+MŨI TÊN XUỐNG để mở danh sách thả xuống, rồi nhấn ENTER để chọn" prompt="Chọn tên khách hàng trong ô này. Nhấn ALT+MŨI TÊN XUỐNG để mở danh sách thả xuống, rồi nhấn ENTER để chọn. Thêm nhiều khách hàng vào trang tính Khách hàng để mở rộng danh sách lựa chọn" sqref="C5" xr:uid="{00000000-0002-0000-0000-000000000000}">
      <formula1>Tra_cứu_khách_hàng</formula1>
    </dataValidation>
    <dataValidation allowBlank="1" showInputMessage="1" showErrorMessage="1" prompt="Tạo Hóa đơn dịch vụ trong sổ làm việc này. Nhập các chi tiết của công ty &amp; hóa đơn vào trang tính này &amp; các chi tiết về khách hàng vào trang tính Khách hàng. Chọn ô J1 để dẫn hướng đến trang tính Khách hàng" sqref="A1" xr:uid="{00000000-0002-0000-0000-000001000000}"/>
    <dataValidation allowBlank="1" showInputMessage="1" showErrorMessage="1" prompt="Tiêu đề của trang tính này nằm trong ô này. Nhập tên công ty vào ô bên dưới. Nhập Số hóa đơn, Ngày lập hóa đơn và Ngày đến hạn vào các ô H1, H2 và H3" sqref="B1" xr:uid="{00000000-0002-0000-0000-000002000000}"/>
    <dataValidation allowBlank="1" showInputMessage="1" showErrorMessage="1" prompt="Nhập tên công ty lập hóa đơn vào ô này, các chi tiết của công ty lập hóa đơn vào các ô B3 đến E4, cùng các chi tiết của Hóa đơn vào ô bắt đầu bảng B9" sqref="B2" xr:uid="{00000000-0002-0000-0000-000003000000}"/>
    <dataValidation allowBlank="1" showInputMessage="1" showErrorMessage="1" prompt="Nhập địa chỉ công ty lập hóa đơn vào ô này" sqref="B3" xr:uid="{00000000-0002-0000-0000-000004000000}"/>
    <dataValidation allowBlank="1" showInputMessage="1" showErrorMessage="1" prompt="Nhập thành phố, tiểu bang và mã zip vào ô này" sqref="B4" xr:uid="{00000000-0002-0000-0000-000005000000}"/>
    <dataValidation allowBlank="1" showInputMessage="1" showErrorMessage="1" prompt="Nhập số điện thoại công ty xuất hóa đơn vào ô này" sqref="D3" xr:uid="{00000000-0002-0000-0000-000006000000}"/>
    <dataValidation allowBlank="1" showInputMessage="1" showErrorMessage="1" prompt="Nhập số fax công ty xuất hóa đơn vào ô này" sqref="D4" xr:uid="{00000000-0002-0000-0000-000007000000}"/>
    <dataValidation allowBlank="1" showInputMessage="1" showErrorMessage="1" prompt="Nhập địa chỉ email của công ty lập hóa đơn vào ô này" sqref="E3" xr:uid="{00000000-0002-0000-0000-000008000000}"/>
    <dataValidation allowBlank="1" showInputMessage="1" showErrorMessage="1" prompt="Nhập địa chỉ website của công ty lập hóa đơn vào ô này" sqref="E4" xr:uid="{00000000-0002-0000-0000-000009000000}"/>
    <dataValidation allowBlank="1" showInputMessage="1" showErrorMessage="1" prompt="Thông tin Người nhận hóa đơn được tự động cập nhật trong các hàng 5 đến 8, dựa trên lựa chọn được thực hiện ở ô bên phải. Nhập mô tả Hóa đơn vào ô G6" sqref="B5" xr:uid="{00000000-0002-0000-0000-00000A000000}"/>
    <dataValidation allowBlank="1" showInputMessage="1" showErrorMessage="1" prompt="Địa chỉ khách hàng được cập nhật tự động trong các ô C6 đến C8" sqref="B6:B8" xr:uid="{00000000-0002-0000-0000-00000B000000}"/>
    <dataValidation allowBlank="1" showInputMessage="1" showErrorMessage="1" prompt="Địa chỉ khách hàng được cập nhật tự động trong ô này" sqref="C6" xr:uid="{00000000-0002-0000-0000-00000C000000}"/>
    <dataValidation allowBlank="1" showInputMessage="1" showErrorMessage="1" prompt="Địa chỉ khách hàng 2 được cập nhật tự động trong ô này" sqref="C7" xr:uid="{00000000-0002-0000-0000-00000D000000}"/>
    <dataValidation allowBlank="1" showInputMessage="1" showErrorMessage="1" prompt="Thành phố, tiểu bang và mã zip khách hàng được cập nhật tự động trong ô này" sqref="C8" xr:uid="{00000000-0002-0000-0000-00000E000000}"/>
    <dataValidation allowBlank="1" showInputMessage="1" showErrorMessage="1" prompt="Số điện thoại khách hàng được cập nhật tự động ở ô bên phải" sqref="D5" xr:uid="{00000000-0002-0000-0000-00000F000000}"/>
    <dataValidation allowBlank="1" showInputMessage="1" showErrorMessage="1" prompt="Số điện thoại khách hàng được cập nhật tự động trong ô này" sqref="E5" xr:uid="{00000000-0002-0000-0000-000010000000}"/>
    <dataValidation allowBlank="1" showInputMessage="1" showErrorMessage="1" prompt="Số fax khách hàng được cập nhật tự động ở ô bên phải" sqref="D6" xr:uid="{00000000-0002-0000-0000-000011000000}"/>
    <dataValidation allowBlank="1" showInputMessage="1" showErrorMessage="1" prompt="Số fax khách hàng được cập nhật tự động trong ô này" sqref="E6" xr:uid="{00000000-0002-0000-0000-000012000000}"/>
    <dataValidation allowBlank="1" showInputMessage="1" showErrorMessage="1" prompt="Địa chỉ email khách hàng được cập nhật tự động ở ô bên phải" sqref="D7" xr:uid="{00000000-0002-0000-0000-000013000000}"/>
    <dataValidation allowBlank="1" showInputMessage="1" showErrorMessage="1" prompt="Địa chỉ email khách hàng được cập nhật tự động trong ô này" sqref="E7" xr:uid="{00000000-0002-0000-0000-000014000000}"/>
    <dataValidation allowBlank="1" showInputMessage="1" showErrorMessage="1" prompt="Tên liên hệ khách hàng được cập nhật tự động trong ô bên phải" sqref="D8" xr:uid="{00000000-0002-0000-0000-000015000000}"/>
    <dataValidation allowBlank="1" showInputMessage="1" showErrorMessage="1" prompt="Tên liên hệ khách hàng được cập nhật tự động trong ô này" sqref="E8" xr:uid="{00000000-0002-0000-0000-000016000000}"/>
    <dataValidation allowBlank="1" showInputMessage="1" showErrorMessage="1" prompt="Nhập Số hóa đơn vào ô bên phải" sqref="G1" xr:uid="{00000000-0002-0000-0000-000017000000}"/>
    <dataValidation allowBlank="1" showInputMessage="1" showErrorMessage="1" prompt="Nhập Số hóa đơn vào ô này" sqref="H1" xr:uid="{00000000-0002-0000-0000-000018000000}"/>
    <dataValidation allowBlank="1" showInputMessage="1" showErrorMessage="1" prompt="Nhập Ngày lập hóa đơn vào ô bên phải" sqref="G2" xr:uid="{00000000-0002-0000-0000-000019000000}"/>
    <dataValidation allowBlank="1" showInputMessage="1" showErrorMessage="1" prompt="Nhập Ngày lập hóa đơn vào ô này" sqref="H2" xr:uid="{00000000-0002-0000-0000-00001A000000}"/>
    <dataValidation allowBlank="1" showInputMessage="1" showErrorMessage="1" prompt="Nhập Ngày đến hạn vào ô bên phải" sqref="G3" xr:uid="{00000000-0002-0000-0000-00001B000000}"/>
    <dataValidation allowBlank="1" showInputMessage="1" showErrorMessage="1" prompt="Nhập Ngày đến hạn vào ô này" sqref="H3" xr:uid="{00000000-0002-0000-0000-00001C000000}"/>
    <dataValidation allowBlank="1" showInputMessage="1" showErrorMessage="1" prompt="Nhập mô tả hóa đơn vào ô bên dưới" sqref="G5:H5" xr:uid="{00000000-0002-0000-0000-00001D000000}"/>
    <dataValidation allowBlank="1" showInputMessage="1" showErrorMessage="1" prompt="Nhập mô tả hóa đơn vào ô này" sqref="G6:H8" xr:uid="{00000000-0002-0000-0000-00001E000000}"/>
    <dataValidation allowBlank="1" showInputMessage="1" showErrorMessage="1" prompt="Nhập Ngày vào cột này, bên dưới đầu đề này" sqref="B9" xr:uid="{00000000-0002-0000-0000-00001F000000}"/>
    <dataValidation allowBlank="1" showInputMessage="1" showErrorMessage="1" prompt="Nhập Mô tả vào cột này, bên dưới đầu đề này" sqref="C9" xr:uid="{00000000-0002-0000-0000-000020000000}"/>
    <dataValidation allowBlank="1" showInputMessage="1" showErrorMessage="1" prompt="Nhập Tiền công mỗi giờ vào cột này, bên dưới đầu đề này" sqref="D9" xr:uid="{00000000-0002-0000-0000-000021000000}"/>
    <dataValidation allowBlank="1" showInputMessage="1" showErrorMessage="1" prompt="Nhập Số giờ vào cột này, bên dưới đầu đề này" sqref="E9" xr:uid="{00000000-0002-0000-0000-000022000000}"/>
    <dataValidation allowBlank="1" showInputMessage="1" showErrorMessage="1" prompt="Nhập Khoản phí cố định vào cột này, bên dưới đầu đề này" sqref="F9" xr:uid="{00000000-0002-0000-0000-000023000000}"/>
    <dataValidation allowBlank="1" showInputMessage="1" showErrorMessage="1" prompt="Nhập Giảm giá vào cột này, bên dưới đầu đề này" sqref="G9" xr:uid="{00000000-0002-0000-0000-000024000000}"/>
    <dataValidation allowBlank="1" showInputMessage="1" showErrorMessage="1" prompt="Tổng được tính tự động trong cột này bên dưới đầu đề này" sqref="H9" xr:uid="{00000000-0002-0000-0000-000025000000}"/>
    <dataValidation allowBlank="1" showInputMessage="1" showErrorMessage="1" prompt="Tổng phụ hóa đơn được tính tự động trong ô bên phải" sqref="G16" xr:uid="{00000000-0002-0000-0000-000026000000}"/>
    <dataValidation allowBlank="1" showInputMessage="1" showErrorMessage="1" prompt="Tổng phụ hóa đơn được tính tự động trong ô này" sqref="H16" xr:uid="{00000000-0002-0000-0000-000027000000}"/>
    <dataValidation allowBlank="1" showInputMessage="1" showErrorMessage="1" prompt="Nhập Khoản tiền đặt cọc vào ô bên phải" sqref="G17" xr:uid="{00000000-0002-0000-0000-000028000000}"/>
    <dataValidation allowBlank="1" showInputMessage="1" showErrorMessage="1" prompt="Nhập Khoản tiền đặt cọc vào ô này" sqref="H17" xr:uid="{00000000-0002-0000-0000-000029000000}"/>
    <dataValidation allowBlank="1" showInputMessage="1" showErrorMessage="1" prompt="Tổng tiền phải thanh toán được tính tự động ở ô bên phải" sqref="G18" xr:uid="{00000000-0002-0000-0000-00002A000000}"/>
    <dataValidation allowBlank="1" showInputMessage="1" showErrorMessage="1" prompt="Tổng tiền phải thanh toán được tính tự động ở ô này" sqref="H18" xr:uid="{00000000-0002-0000-0000-00002B000000}"/>
    <dataValidation allowBlank="1" showInputMessage="1" showErrorMessage="1" prompt="Nhập số ngày, trong đó Tổng tiền là để thay thế &lt;#&gt; đầu tiên trong ô này và nhập phần trăm phí dịch vụ quá hạn trong &lt;#&gt; thứ hai" sqref="B18:F18" xr:uid="{00000000-0002-0000-0000-00002C000000}"/>
    <dataValidation allowBlank="1" showInputMessage="1" showErrorMessage="1" prompt="Tên công ty được tự động gắn thêm vào ô này" sqref="B17:F17" xr:uid="{00000000-0002-0000-0000-00002D000000}"/>
    <dataValidation allowBlank="1" showInputMessage="1" showErrorMessage="1" prompt="Nhập số điện thoại của công ty lập hóa đơn vào ô bên phải" sqref="C3" xr:uid="{00000000-0002-0000-0000-00002E000000}"/>
    <dataValidation allowBlank="1" showInputMessage="1" showErrorMessage="1" prompt="Nhập số fax của công ty lập hóa đơn vào ô bên phải" sqref="C4" xr:uid="{00000000-0002-0000-0000-00002F000000}"/>
    <dataValidation allowBlank="1" showInputMessage="1" showErrorMessage="1" prompt="Liên kết dẫn hướng đến trang tính Khách hàng. Ô này sẽ không được in" sqref="J1" xr:uid="{00000000-0002-0000-0000-000030000000}"/>
  </dataValidations>
  <hyperlinks>
    <hyperlink ref="E3" r:id="rId1" xr:uid="{00000000-0004-0000-0000-000000000000}"/>
    <hyperlink ref="E4" r:id="rId2" xr:uid="{00000000-0004-0000-0000-000001000000}"/>
    <hyperlink ref="E4:F4" r:id="rId3" tooltip="Chọn để truy nhập website" display="www.tailspintoys.com" xr:uid="{00000000-0004-0000-0000-000002000000}"/>
    <hyperlink ref="E3:F3" r:id="rId4" tooltip="Chọn để gửi email" display="CustomerService@tailspintoys.com" xr:uid="{00000000-0004-0000-0000-000003000000}"/>
    <hyperlink ref="J1" location="'Khách hàng'!A1" tooltip="Chọn để dẫn hướng đến trang tính Khách hàng" display="Khách hàng" xr:uid="{00000000-0004-0000-0000-000004000000}"/>
  </hyperlinks>
  <printOptions horizontalCentered="1"/>
  <pageMargins left="0.25" right="0.25" top="0.75" bottom="0.75" header="0.3" footer="0.3"/>
  <pageSetup paperSize="9" fitToHeight="0" orientation="portrait" r:id="rId5"/>
  <headerFooter differentFirst="1">
    <oddFooter>Page &amp;P of &amp;N</oddFooter>
  </headerFooter>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3"/>
    <pageSetUpPr autoPageBreaks="0" fitToPage="1"/>
  </sheetPr>
  <dimension ref="B1:M4"/>
  <sheetViews>
    <sheetView showGridLines="0" zoomScaleNormal="100" workbookViewId="0"/>
  </sheetViews>
  <sheetFormatPr defaultColWidth="9" defaultRowHeight="30" customHeight="1" x14ac:dyDescent="0.3"/>
  <cols>
    <col min="1" max="1" width="2.625" customWidth="1"/>
    <col min="2" max="2" width="22.625" customWidth="1"/>
    <col min="3" max="3" width="18.75" customWidth="1"/>
    <col min="4" max="4" width="24.75" customWidth="1"/>
    <col min="5" max="5" width="22.25" customWidth="1"/>
    <col min="6" max="6" width="26.625" customWidth="1"/>
    <col min="7" max="7" width="17.25" customWidth="1"/>
    <col min="8" max="9" width="16.625" customWidth="1"/>
    <col min="10" max="10" width="28.5" customWidth="1"/>
    <col min="11" max="11" width="16.625" customWidth="1"/>
    <col min="12" max="12" width="2.625" customWidth="1"/>
    <col min="13" max="13" width="22.625" customWidth="1"/>
  </cols>
  <sheetData>
    <row r="1" spans="2:13" ht="50.1" customHeight="1" x14ac:dyDescent="0.3">
      <c r="B1" s="5" t="s">
        <v>33</v>
      </c>
      <c r="C1" s="5"/>
      <c r="D1" s="5"/>
      <c r="E1" s="5"/>
      <c r="F1" s="5"/>
      <c r="G1" s="5"/>
      <c r="H1" s="5"/>
      <c r="I1" s="5"/>
      <c r="J1" s="5"/>
      <c r="K1" s="5"/>
      <c r="M1" s="36" t="s">
        <v>60</v>
      </c>
    </row>
    <row r="2" spans="2:13" ht="30" customHeight="1" x14ac:dyDescent="0.3">
      <c r="B2" s="6" t="s">
        <v>34</v>
      </c>
      <c r="C2" s="6" t="s">
        <v>36</v>
      </c>
      <c r="D2" s="6" t="s">
        <v>39</v>
      </c>
      <c r="E2" s="3" t="s">
        <v>42</v>
      </c>
      <c r="F2" s="6" t="s">
        <v>44</v>
      </c>
      <c r="G2" s="6" t="s">
        <v>47</v>
      </c>
      <c r="H2" s="6" t="s">
        <v>50</v>
      </c>
      <c r="I2" s="6" t="s">
        <v>51</v>
      </c>
      <c r="J2" s="29" t="s">
        <v>54</v>
      </c>
      <c r="K2" s="6" t="s">
        <v>57</v>
      </c>
    </row>
    <row r="3" spans="2:13" ht="30" customHeight="1" x14ac:dyDescent="0.3">
      <c r="B3" s="8" t="s">
        <v>9</v>
      </c>
      <c r="C3" s="6" t="s">
        <v>37</v>
      </c>
      <c r="D3" s="6" t="s">
        <v>40</v>
      </c>
      <c r="E3" s="3" t="s">
        <v>43</v>
      </c>
      <c r="F3" s="6" t="s">
        <v>45</v>
      </c>
      <c r="G3" s="6" t="s">
        <v>48</v>
      </c>
      <c r="H3" s="7">
        <v>12345</v>
      </c>
      <c r="I3" s="40" t="s">
        <v>52</v>
      </c>
      <c r="J3" s="24" t="s">
        <v>55</v>
      </c>
      <c r="K3" s="40" t="s">
        <v>58</v>
      </c>
    </row>
    <row r="4" spans="2:13" ht="30" customHeight="1" x14ac:dyDescent="0.3">
      <c r="B4" s="8" t="s">
        <v>35</v>
      </c>
      <c r="C4" s="6" t="s">
        <v>38</v>
      </c>
      <c r="D4" s="6" t="s">
        <v>41</v>
      </c>
      <c r="E4" s="3"/>
      <c r="F4" s="6" t="s">
        <v>46</v>
      </c>
      <c r="G4" s="6" t="s">
        <v>49</v>
      </c>
      <c r="H4" s="7">
        <v>9876</v>
      </c>
      <c r="I4" s="40" t="s">
        <v>53</v>
      </c>
      <c r="J4" s="24" t="s">
        <v>56</v>
      </c>
      <c r="K4" s="40" t="s">
        <v>59</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Nhập chi tiết khách hàng vào trang tính Khách hàng này. Thông tin khách hàng đã nhập được dùng trong trang tính Hóa đơn. Chọn ô M1 để dẫn hướng tới trang tính Hóa đơn dịch vụ" sqref="A1" xr:uid="{00000000-0002-0000-0100-000000000000}"/>
    <dataValidation allowBlank="1" showInputMessage="1" showErrorMessage="1" prompt="Tiêu đề của trang tính này nằm trong ô này" sqref="B1" xr:uid="{00000000-0002-0000-0100-000001000000}"/>
    <dataValidation allowBlank="1" showInputMessage="1" showErrorMessage="1" prompt="Nhập Tên công ty vào cột này bên dưới đầu đề này. Sử dụng bộ lọc đầu đề để tìm mục nhập cụ thể" sqref="B2" xr:uid="{00000000-0002-0000-0100-000002000000}"/>
    <dataValidation allowBlank="1" showInputMessage="1" showErrorMessage="1" prompt="Nhập Tên liên hệ vào cột này bên dưới đầu đề này" sqref="C2" xr:uid="{00000000-0002-0000-0100-000003000000}"/>
    <dataValidation allowBlank="1" showInputMessage="1" showErrorMessage="1" prompt="Nhập Địa chỉ vào cột này, bên dưới đầu đề này" sqref="D2" xr:uid="{00000000-0002-0000-0100-000004000000}"/>
    <dataValidation allowBlank="1" showInputMessage="1" showErrorMessage="1" prompt="Nhập Địa chỉ 2 vào cột này, bên dưới đầu đề này" sqref="E2" xr:uid="{00000000-0002-0000-0100-000005000000}"/>
    <dataValidation allowBlank="1" showInputMessage="1" showErrorMessage="1" prompt="Nhập Thành phố vào cột này, bên dưới đầu đề này" sqref="F2" xr:uid="{00000000-0002-0000-0100-000006000000}"/>
    <dataValidation allowBlank="1" showInputMessage="1" showErrorMessage="1" prompt="Nhập Tiểu bang vào cột này, bên dưới đầu đề này" sqref="G2" xr:uid="{00000000-0002-0000-0100-000007000000}"/>
    <dataValidation allowBlank="1" showInputMessage="1" showErrorMessage="1" prompt="Nhập Mã ZIP vào cột này, bên dưới đầu đề này" sqref="H2" xr:uid="{00000000-0002-0000-0100-000008000000}"/>
    <dataValidation allowBlank="1" showInputMessage="1" showErrorMessage="1" prompt="Nhập Số điện thoại vào cột này, bên dưới đầu đề này" sqref="I2" xr:uid="{00000000-0002-0000-0100-000009000000}"/>
    <dataValidation allowBlank="1" showInputMessage="1" showErrorMessage="1" prompt="Nhập Địa chỉ email vào cột này, bên dưới đầu đề này" sqref="J2" xr:uid="{00000000-0002-0000-0100-00000A000000}"/>
    <dataValidation allowBlank="1" showInputMessage="1" showErrorMessage="1" prompt="Nhập Số fax vào cột này bên dưới đầu đề này" sqref="K2" xr:uid="{00000000-0002-0000-0100-00000B000000}"/>
    <dataValidation allowBlank="1" showInputMessage="1" showErrorMessage="1" prompt="Liên kết dẫn hướng tới trang tính Hóa đơn dịch vụ. Ô này sẽ không được in" sqref="M1" xr:uid="{00000000-0002-0000-0100-00000C000000}"/>
  </dataValidations>
  <hyperlinks>
    <hyperlink ref="J3" r:id="rId1" xr:uid="{00000000-0004-0000-0100-000000000000}"/>
    <hyperlink ref="J4" r:id="rId2" xr:uid="{00000000-0004-0000-0100-000001000000}"/>
    <hyperlink ref="M1" location="'Hóa đơn dịch vụ'!A1" tooltip="Chọn để dẫn hướng đến trang tính Hóa đơn dịch vụ" display="Hóa đơn dịch vụ" xr:uid="{00000000-0004-0000-0100-000002000000}"/>
  </hyperlinks>
  <printOptions horizontalCentered="1"/>
  <pageMargins left="0.25" right="0.25" top="0.75" bottom="0.75" header="0.3" footer="0.3"/>
  <pageSetup paperSize="9" fitToHeight="0" orientation="portrait" r:id="rId3"/>
  <headerFooter differentFirst="1">
    <oddFooter>Page &amp;P of &amp;N</oddFooter>
  </headerFooter>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Hóa đơn dịch vụ</vt:lpstr>
      <vt:lpstr>Khách hàng</vt:lpstr>
      <vt:lpstr>'Hóa đơn dịch vụ'!Print_Area</vt:lpstr>
      <vt:lpstr>'Khách hàng'!Print_Area</vt:lpstr>
      <vt:lpstr>'Hóa đơn dịch vụ'!Print_Titles</vt:lpstr>
      <vt:lpstr>'Khách hàng'!Print_Titles</vt:lpstr>
      <vt:lpstr>Tên_công_ty</vt:lpstr>
      <vt:lpstr>Tên_hóa_đơn</vt:lpstr>
      <vt:lpstr>Tiền_đặt_cọc</vt:lpstr>
      <vt:lpstr>Tiêu_đề_2</vt:lpstr>
      <vt:lpstr>Tiêu_đề_cột_1</vt:lpstr>
      <vt:lpstr>Tổng_phụ_hóa_đơn</vt:lpstr>
      <vt:lpstr>Tra_cứu_khách_hàng</vt:lpstr>
      <vt:lpstr>Vùng_tiêu_đề_cột_1..G6.1</vt:lpstr>
      <vt:lpstr>Vùng_tiêu_đề_hàng_1..H3</vt:lpstr>
      <vt:lpstr>Vùng_tiêu_đề_hàng_2..C8</vt:lpstr>
      <vt:lpstr>Vùng_tiêu_đề_hàng_3..E8</vt:lpstr>
      <vt:lpstr>Vùng_tiêu_đề_hàng_4..H18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Zakia Lu</cp:lastModifiedBy>
  <dcterms:created xsi:type="dcterms:W3CDTF">2017-04-21T05:22:01Z</dcterms:created>
  <dcterms:modified xsi:type="dcterms:W3CDTF">2018-05-15T07:04:27Z</dcterms:modified>
</cp:coreProperties>
</file>