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hidePivotFieldList="1"/>
  <mc:AlternateContent xmlns:mc="http://schemas.openxmlformats.org/markup-compatibility/2006">
    <mc:Choice Requires="x15">
      <x15ac:absPath xmlns:x15ac="http://schemas.microsoft.com/office/spreadsheetml/2010/11/ac" url="C:\Users\admin\Desktop\vi-vn\"/>
    </mc:Choice>
  </mc:AlternateContent>
  <xr:revisionPtr revIDLastSave="0" documentId="12_ncr:580000_{AC9031D6-A463-415E-A10D-15327F807A6D}" xr6:coauthVersionLast="32" xr6:coauthVersionMax="32" xr10:uidLastSave="{00000000-0000-0000-0000-000000000000}"/>
  <bookViews>
    <workbookView xWindow="0" yWindow="0" windowWidth="28800" windowHeight="11760" xr2:uid="{00000000-000D-0000-FFFF-FFFF00000000}"/>
  </bookViews>
  <sheets>
    <sheet name="Lịch biểu bài tập" sheetId="1" r:id="rId1"/>
    <sheet name="Chi tiết bài tập" sheetId="3" r:id="rId2"/>
  </sheets>
  <definedNames>
    <definedName name="Bộcắt_Bài_tập">#N/A</definedName>
    <definedName name="Bộcắt_Bắt_đầu_vào">#N/A</definedName>
    <definedName name="Bộcắt_Đến_hạn_vào">#N/A</definedName>
    <definedName name="Bộcắt_Khóa_học">#N/A</definedName>
    <definedName name="Bộcắt_Phần_trăm">#N/A</definedName>
    <definedName name="Ngày_kiểm_tra">'Lịch biểu bài tập'!$C$3*IF('Lịch biểu bài tập'!$D$3="TUẦN",7,IF('Lịch biểu bài tập'!$D$3="NGÀY",1,30))</definedName>
    <definedName name="_xlnm.Print_Titles" localSheetId="1">'Chi tiết bài tập'!$3:$3</definedName>
    <definedName name="_xlnm.Print_Titles" localSheetId="0">'Lịch biểu bài tập'!$5:$5</definedName>
    <definedName name="Quy_tắc_tô_sáng">IF('Lịch biểu bài tập'!$D$3="Không Có Tô Sáng",FALSE,TRUE)</definedName>
    <definedName name="_xlnm.Print_Area" localSheetId="1">'Chi tiết bài tập'!$A:$H</definedName>
  </definedNames>
  <calcPr calcId="162913"/>
  <pivotCaches>
    <pivotCache cacheId="16"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<sst xmlns="http://schemas.openxmlformats.org/spreadsheetml/2006/main" count="88" uniqueCount="42">
  <si>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LỊCH BIỂU BÀI TẬP</t>
  </si>
  <si>
    <t xml:space="preserve">CHỌN TIÊU CHÍ CHO BÀI TẬP ĐẾN HẠN TRONG: </t>
  </si>
  <si>
    <t>Bài tập</t>
  </si>
  <si>
    <t>Dự án 1</t>
  </si>
  <si>
    <t>Dự án 2</t>
  </si>
  <si>
    <t>Dự án 3</t>
  </si>
  <si>
    <t>Dự án 4</t>
  </si>
  <si>
    <t>Dự án 5</t>
  </si>
  <si>
    <t>Dự án 6</t>
  </si>
  <si>
    <t>Dự án 7</t>
  </si>
  <si>
    <t>Dự án 8</t>
  </si>
  <si>
    <t>Dự án 9</t>
  </si>
  <si>
    <t>Dự án 10</t>
  </si>
  <si>
    <t>Dự án 11</t>
  </si>
  <si>
    <t>Dự án 12</t>
  </si>
  <si>
    <t>Khóa học</t>
  </si>
  <si>
    <t>Người trợ y 1</t>
  </si>
  <si>
    <t>Người trợ y 2</t>
  </si>
  <si>
    <t>Người trợ y 3</t>
  </si>
  <si>
    <t>CHI TIẾT BÀI TẬP &gt;</t>
  </si>
  <si>
    <t>CHÚ GIẢI THANH MÀU HOÀN THÀNH</t>
  </si>
  <si>
    <t>NGÀY</t>
  </si>
  <si>
    <t>Giảng viên</t>
  </si>
  <si>
    <t>Giảng viên 1</t>
  </si>
  <si>
    <t>Giảng viên 2</t>
  </si>
  <si>
    <t>Giảng viên 3</t>
  </si>
  <si>
    <t>Giảng viên 4</t>
  </si>
  <si>
    <t>Bắt đầu vào</t>
  </si>
  <si>
    <t>&gt; = 0 %</t>
  </si>
  <si>
    <t>Đến hạn vào</t>
  </si>
  <si>
    <t>&lt; 40 % = &gt;</t>
  </si>
  <si>
    <t>Tiến độ</t>
  </si>
  <si>
    <t>Phần trăm</t>
  </si>
  <si>
    <t>CHI TIẾT BÀI TẬP</t>
  </si>
  <si>
    <t xml:space="preserve">Để cập nhật dữ liệu này, chọn một ô trong PivotTable bắt đầu ở ô B3, đi tới tab Phân tích, rồi chọn Làm mới. Slicer để lọc các chi phí theo Bài tập, Ngày bắt đầu, Khóa học, Ngày đến hạn và Phần trăm tiến độ nằm trong các ô I3, K3, M3, I13 và K13.
</t>
  </si>
  <si>
    <t xml:space="preserve">  </t>
  </si>
  <si>
    <t>Slicer để lọc dữ liệu bảng dựa trên Bài tập nằm trong ô này.</t>
  </si>
  <si>
    <t>Slicer để lọc dữ liệu bảng dựa trên Ngày đến hạn nằm trong ô này.</t>
  </si>
  <si>
    <t>Slicer để lọc dữ liệu bảng dựa trên Ngày bắt đầu nằm trong ô này.</t>
  </si>
  <si>
    <t>Slicer để lọc dữ liệu bảng dựa trên Phần trăm tiến độ nằm trong ô này.</t>
  </si>
  <si>
    <t>&lt; LỊCH BIỂU BÀI TẬP</t>
  </si>
  <si>
    <t>Slicer để lọc dữ liệu bảng dựa trên Khóa học nằm trong ô này.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</si>
</sst>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3" x14ac:knownFonts="1">
    <font>
      <sz val="11"/>
      <color theme="1"/>
      <name val="Calibri"/>
      <family val="2"/>
    </font>
    <font>
      <b/>
      <sz val="28"/>
      <color theme="1" tint="0.24994659260841701"/>
      <name val="Calibri"/>
      <family val="2"/>
    </font>
    <font>
      <u/>
      <sz val="11"/>
      <color theme="10"/>
      <name val="Calibri"/>
      <family val="2"/>
    </font>
    <font>
      <sz val="11"/>
      <color theme="1"/>
      <name val="Calibri"/>
      <family val="2"/>
    </font>
    <font>
      <b/>
      <sz val="11"/>
      <color theme="1" tint="0.24994659260841701"/>
      <name val="Calibri"/>
      <family val="2"/>
    </font>
    <font>
      <sz val="11"/>
      <color theme="1" tint="0.24994659260841701"/>
      <name val="Calibri"/>
      <family val="2"/>
    </font>
    <font>
      <b/>
      <sz val="11"/>
      <color theme="1"/>
      <name val="Calibri"/>
      <family val="2"/>
    </font>
    <font>
      <sz val="11"/>
      <color theme="0"/>
      <name val="Calibri"/>
      <family val="2"/>
    </font>
    <font>
      <i/>
      <sz val="11"/>
      <color rgb="FF7F7F7F"/>
      <name val="Calibri"/>
      <family val="2"/>
    </font>
    <font>
      <sz val="18"/>
      <color theme="1"/>
      <name val="Calibri"/>
      <family val="2"/>
    </font>
    <font>
      <sz val="12"/>
      <color theme="1"/>
      <name val="Calibri"/>
      <family val="2"/>
    </font>
    <font>
      <sz val="11"/>
      <color rgb="FF006100"/>
      <name val="Calibri"/>
      <family val="2"/>
    </font>
    <font>
      <sz val="11"/>
      <color rgb="FF9C5700"/>
      <name val="Calibri"/>
      <family val="2"/>
    </font>
    <font>
      <sz val="11"/>
      <color rgb="FF9C0006"/>
      <name val="Calibri"/>
      <family val="2"/>
    </font>
    <font>
      <b/>
      <sz val="11"/>
      <color rgb="FF3F3F3F"/>
      <name val="Calibri"/>
      <family val="2"/>
    </font>
    <font>
      <sz val="11"/>
      <color rgb="FF3F3F76"/>
      <name val="Calibri"/>
      <family val="2"/>
    </font>
    <font>
      <b/>
      <sz val="11"/>
      <color theme="3" tint="0.499984740745262"/>
      <name val="Calibri"/>
      <family val="2"/>
    </font>
    <font>
      <sz val="11"/>
      <color rgb="FFFA7D00"/>
      <name val="Calibri"/>
      <family val="2"/>
    </font>
    <font>
      <u/>
      <sz val="11"/>
      <color theme="11"/>
      <name val="Calibri"/>
      <family val="2"/>
    </font>
    <font>
      <b/>
      <sz val="11"/>
      <color rgb="FFFA7D00"/>
      <name val="Calibri"/>
      <family val="2"/>
    </font>
    <font>
      <sz val="11"/>
      <color rgb="FFFF0000"/>
      <name val="Calibri"/>
      <family val="2"/>
    </font>
    <font>
      <b/>
      <sz val="13"/>
      <color theme="3"/>
      <name val="Calibri"/>
      <family val="2"/>
    </font>
    <font>
      <b/>
      <sz val="11"/>
      <color theme="3"/>
      <name val="Calibri"/>
      <family val="2"/>
    </font>
  </fonts>
  <fills count="34">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vertical="center"/>
    </xf>
    <xf numFmtId="9" fontId="3" fillId="0" borderId="0" applyFont="0" applyFill="0" applyBorder="0" applyAlignment="0" applyProtection="0"/>
    <xf numFmtId="0" fontId="1" fillId="0" borderId="0" applyNumberFormat="0" applyBorder="0" applyAlignment="0" applyProtection="0"/>
    <xf numFmtId="0" fontId="16" fillId="2" borderId="1" applyNumberFormat="0" applyAlignment="0" applyProtection="0"/>
    <xf numFmtId="0" fontId="2" fillId="0" borderId="0" applyNumberFormat="0" applyBorder="0" applyAlignment="0" applyProtection="0">
      <alignment horizontal="left" vertical="center"/>
    </xf>
    <xf numFmtId="0" fontId="18" fillId="0" borderId="0" applyNumberFormat="0" applyFill="0" applyBorder="0" applyAlignment="0" applyProtection="0">
      <alignment horizontal="left" vertical="center"/>
    </xf>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4" fillId="0" borderId="0" applyNumberFormat="0" applyProtection="0">
      <alignment horizontal="center" vertical="center"/>
    </xf>
    <xf numFmtId="0" fontId="8" fillId="0" borderId="0" applyNumberFormat="0" applyBorder="0" applyAlignment="0" applyProtection="0"/>
    <xf numFmtId="0" fontId="3" fillId="4" borderId="0" applyNumberFormat="0" applyBorder="0" applyAlignment="0" applyProtection="0"/>
    <xf numFmtId="0" fontId="5" fillId="5" borderId="0" applyNumberFormat="0" applyBorder="0" applyAlignment="0" applyProtection="0"/>
    <xf numFmtId="0" fontId="3" fillId="6" borderId="0" applyNumberFormat="0" applyBorder="0" applyAlignment="0" applyProtection="0"/>
    <xf numFmtId="14" fontId="3" fillId="0" borderId="0">
      <alignment horizontal="left" vertical="center"/>
    </xf>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11"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5" fillId="10" borderId="5" applyNumberFormat="0" applyAlignment="0" applyProtection="0"/>
    <xf numFmtId="0" fontId="14" fillId="11" borderId="6" applyNumberFormat="0" applyAlignment="0" applyProtection="0"/>
    <xf numFmtId="0" fontId="19" fillId="11" borderId="5" applyNumberFormat="0" applyAlignment="0" applyProtection="0"/>
    <xf numFmtId="0" fontId="17" fillId="0" borderId="7" applyNumberFormat="0" applyFill="0" applyAlignment="0" applyProtection="0"/>
    <xf numFmtId="0" fontId="20" fillId="0" borderId="0" applyNumberFormat="0" applyFill="0" applyBorder="0" applyAlignment="0" applyProtection="0"/>
    <xf numFmtId="0" fontId="3" fillId="12" borderId="8" applyNumberFormat="0" applyFont="0" applyAlignment="0" applyProtection="0"/>
    <xf numFmtId="0" fontId="6" fillId="0" borderId="9" applyNumberFormat="0" applyFill="0" applyAlignment="0" applyProtection="0"/>
    <xf numFmtId="0" fontId="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7"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cellStyleXfs>
  <cellXfs count="34">
    <xf numFmtId="0" fontId="0" fillId="0" borderId="0" xfId="0">
      <alignment horizontal="left" vertical="center"/>
    </xf>
    <xf numFmtId="0" fontId="1" fillId="0" borderId="0" xfId="2" applyFont="1" applyAlignment="1">
      <alignment horizontal="left" vertical="top"/>
    </xf>
    <xf numFmtId="0" fontId="2" fillId="0" borderId="0" xfId="4" applyFont="1" applyAlignment="1">
      <alignment horizontal="right" vertical="center"/>
    </xf>
    <xf numFmtId="0" fontId="3" fillId="0" borderId="0" xfId="0" applyFont="1">
      <alignment horizontal="left" vertical="center"/>
    </xf>
    <xf numFmtId="0" fontId="4" fillId="0" borderId="0" xfId="10" applyNumberFormat="1" applyFont="1">
      <alignment horizontal="center" vertical="center"/>
    </xf>
    <xf numFmtId="0" fontId="3" fillId="6" borderId="0" xfId="14" applyNumberFormat="1" applyFont="1" applyAlignment="1">
      <alignment horizontal="center" vertical="center"/>
    </xf>
    <xf numFmtId="9" fontId="3" fillId="4" borderId="0" xfId="12" applyNumberFormat="1" applyFont="1" applyAlignment="1">
      <alignment horizontal="center" vertical="center"/>
    </xf>
    <xf numFmtId="9" fontId="5" fillId="5" borderId="0" xfId="13" applyNumberFormat="1" applyFont="1" applyAlignment="1">
      <alignment horizontal="center" vertical="center"/>
    </xf>
    <xf numFmtId="0" fontId="4" fillId="0" borderId="0" xfId="10" applyFont="1">
      <alignment horizontal="center" vertical="center"/>
    </xf>
    <xf numFmtId="0" fontId="3" fillId="3" borderId="2" xfId="3" applyFont="1" applyFill="1" applyBorder="1" applyAlignment="1">
      <alignment horizontal="center" vertical="center"/>
    </xf>
    <xf numFmtId="0" fontId="6" fillId="0" borderId="0" xfId="0" applyNumberFormat="1" applyFont="1" applyBorder="1" applyAlignment="1"/>
    <xf numFmtId="0" fontId="3" fillId="0" borderId="0" xfId="0" applyNumberFormat="1" applyFont="1">
      <alignment horizontal="left" vertical="center"/>
    </xf>
    <xf numFmtId="0" fontId="3" fillId="0" borderId="0" xfId="0"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14" fontId="3" fillId="0" borderId="0" xfId="15" applyFont="1" applyAlignment="1">
      <alignment horizontal="left" vertical="center"/>
    </xf>
    <xf numFmtId="9" fontId="3" fillId="0" borderId="0" xfId="1" applyFont="1" applyFill="1" applyBorder="1" applyAlignment="1">
      <alignment vertical="center"/>
    </xf>
    <xf numFmtId="9" fontId="3" fillId="0" borderId="0" xfId="1" applyFont="1" applyFill="1" applyBorder="1" applyAlignment="1">
      <alignment horizontal="right" vertical="center"/>
    </xf>
    <xf numFmtId="14" fontId="3" fillId="0" borderId="0" xfId="0" applyNumberFormat="1" applyFont="1">
      <alignment horizontal="left" vertical="center"/>
    </xf>
    <xf numFmtId="0" fontId="8" fillId="0" borderId="0" xfId="11" applyFont="1" applyAlignment="1">
      <alignment horizontal="left" vertical="top" wrapText="1"/>
    </xf>
    <xf numFmtId="0" fontId="9" fillId="0" borderId="0" xfId="0" applyFont="1">
      <alignment horizontal="left" vertical="center"/>
    </xf>
    <xf numFmtId="0" fontId="3" fillId="0" borderId="0" xfId="0" pivotButton="1" applyFont="1" applyAlignment="1">
      <alignment horizontal="center" vertical="center"/>
    </xf>
    <xf numFmtId="0" fontId="7" fillId="0" borderId="0" xfId="0" applyFont="1" applyAlignment="1">
      <alignment horizontal="center" vertical="center"/>
    </xf>
    <xf numFmtId="0" fontId="10" fillId="0" borderId="0" xfId="0" applyFo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wrapText="1"/>
    </xf>
    <xf numFmtId="0" fontId="3" fillId="0" borderId="0" xfId="0" applyFont="1" applyAlignment="1"/>
    <xf numFmtId="0" fontId="3" fillId="0" borderId="0" xfId="0" applyFont="1" applyAlignment="1">
      <alignment horizontal="left"/>
    </xf>
  </cellXfs>
  <cellStyles count="50">
    <cellStyle name="20% - Accent1" xfId="30" builtinId="30" customBuiltin="1"/>
    <cellStyle name="20% - Accent2" xfId="34" builtinId="34" customBuiltin="1"/>
    <cellStyle name="20% - Accent3" xfId="36" builtinId="38" customBuiltin="1"/>
    <cellStyle name="20% - Accent4" xfId="40" builtinId="42" customBuiltin="1"/>
    <cellStyle name="20% - Accent5" xfId="43" builtinId="46" customBuiltin="1"/>
    <cellStyle name="20% - Accent6" xfId="47" builtinId="50" customBuiltin="1"/>
    <cellStyle name="40% - Accent1" xfId="31" builtinId="31" customBuiltin="1"/>
    <cellStyle name="40% - Accent2" xfId="12" builtinId="35" customBuiltin="1"/>
    <cellStyle name="40% - Accent3" xfId="37" builtinId="39" customBuiltin="1"/>
    <cellStyle name="40% - Accent4" xfId="14" builtinId="43" customBuiltin="1"/>
    <cellStyle name="40% - Accent5" xfId="44" builtinId="47" customBuiltin="1"/>
    <cellStyle name="40% - Accent6" xfId="48" builtinId="51" customBuiltin="1"/>
    <cellStyle name="60% - Accent1" xfId="32" builtinId="32" customBuiltin="1"/>
    <cellStyle name="60% - Accent2" xfId="35" builtinId="36" customBuiltin="1"/>
    <cellStyle name="60% - Accent3" xfId="38" builtinId="40" customBuiltin="1"/>
    <cellStyle name="60% - Accent4" xfId="41" builtinId="44" customBuiltin="1"/>
    <cellStyle name="60% - Accent5" xfId="45" builtinId="48" customBuiltin="1"/>
    <cellStyle name="60% - Accent6" xfId="49" builtinId="52" customBuiltin="1"/>
    <cellStyle name="Accent1" xfId="29" builtinId="29" customBuiltin="1"/>
    <cellStyle name="Accent2" xfId="33" builtinId="33" customBuiltin="1"/>
    <cellStyle name="Accent3" xfId="13" builtinId="37" customBuiltin="1"/>
    <cellStyle name="Accent4" xfId="39" builtinId="41" customBuiltin="1"/>
    <cellStyle name="Accent5" xfId="42" builtinId="45" customBuiltin="1"/>
    <cellStyle name="Accent6" xfId="46" builtinId="49" customBuiltin="1"/>
    <cellStyle name="Bình thường" xfId="0" builtinId="0" customBuiltin="1"/>
    <cellStyle name="Dấu phẩy" xfId="6" builtinId="3" customBuiltin="1"/>
    <cellStyle name="Dấu phẩy [0]" xfId="7" builtinId="6" customBuiltin="1"/>
    <cellStyle name="Đầu đề 1" xfId="10" builtinId="16" customBuiltin="1"/>
    <cellStyle name="Đầu đề 2" xfId="16" builtinId="17" customBuiltin="1"/>
    <cellStyle name="Đầu đề 3" xfId="17" builtinId="18" customBuiltin="1"/>
    <cellStyle name="Đầu đề 4" xfId="18" builtinId="19" customBuiltin="1"/>
    <cellStyle name="Đầu ra" xfId="23" builtinId="21" customBuiltin="1"/>
    <cellStyle name="Đầu vào" xfId="22" builtinId="20" customBuiltin="1"/>
    <cellStyle name="Ghi chú" xfId="27" builtinId="10" customBuiltin="1"/>
    <cellStyle name="Kiểm tra Ô" xfId="3" builtinId="23" customBuiltin="1"/>
    <cellStyle name="Ngày" xfId="15" xr:uid="{00000000-0005-0000-0000-000007000000}"/>
    <cellStyle name="Ô được Nối kết" xfId="25" builtinId="24" customBuiltin="1"/>
    <cellStyle name="Phần trăm" xfId="1" builtinId="5" customBuiltin="1"/>
    <cellStyle name="Siêu kết nối" xfId="4" builtinId="8" customBuiltin="1"/>
    <cellStyle name="Siêu kết nối đã Bấm vào" xfId="5" builtinId="9" customBuiltin="1"/>
    <cellStyle name="Tiền tệ" xfId="8" builtinId="4" customBuiltin="1"/>
    <cellStyle name="Tiền tệ [0]" xfId="9" builtinId="7" customBuiltin="1"/>
    <cellStyle name="Tiêu đề" xfId="2" builtinId="15" customBuiltin="1"/>
    <cellStyle name="Tính toán" xfId="24" builtinId="22" customBuiltin="1"/>
    <cellStyle name="Tổng" xfId="28" builtinId="25" customBuiltin="1"/>
    <cellStyle name="Tốt" xfId="19" builtinId="26" customBuiltin="1"/>
    <cellStyle name="Trung lập" xfId="21" builtinId="28" customBuiltin="1"/>
    <cellStyle name="Văn bản Cảnh báo" xfId="26" builtinId="11" customBuiltin="1"/>
    <cellStyle name="Văn bản Giải thích" xfId="11" builtinId="53" customBuiltin="1"/>
    <cellStyle name="Xấu" xfId="20" builtinId="27" customBuiltin="1"/>
  </cellStyles>
  <dxfs count="203">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alignment horizontal="right" vertical="center" textRotation="0" wrapText="0" indent="0" justifyLastLine="0" shrinkToFit="0" readingOrder="0"/>
    </dxf>
    <dxf>
      <font>
        <strike val="0"/>
        <outline val="0"/>
        <shadow val="0"/>
        <vertAlign val="baseline"/>
        <name val="Calibri"/>
        <family val="2"/>
        <scheme val="none"/>
      </font>
      <alignment horizontal="general" vertical="center" textRotation="0" wrapText="0" indent="0" justifyLastLine="0" shrinkToFit="0" readingOrder="0"/>
    </dxf>
    <dxf>
      <font>
        <strike val="0"/>
        <outline val="0"/>
        <shadow val="0"/>
        <vertAlign val="baseline"/>
        <name val="Calibri"/>
        <family val="2"/>
        <scheme val="none"/>
      </font>
      <alignment horizontal="left" vertical="center" textRotation="0" wrapText="0" indent="0" justifyLastLine="0" shrinkToFit="0" readingOrder="0"/>
    </dxf>
    <dxf>
      <font>
        <strike val="0"/>
        <outline val="0"/>
        <shadow val="0"/>
        <vertAlign val="baseline"/>
        <name val="Calibri"/>
        <family val="2"/>
        <scheme val="none"/>
      </font>
      <alignment horizontal="left" vertical="center" textRotation="0" wrapText="0" indent="0" justifyLastLine="0" shrinkToFit="0" readingOrder="0"/>
    </dxf>
    <dxf>
      <font>
        <strike val="0"/>
        <outline val="0"/>
        <shadow val="0"/>
        <vertAlign val="baseline"/>
        <name val="Calibri"/>
        <family val="2"/>
        <scheme val="none"/>
      </font>
      <alignment horizontal="general" vertical="center" textRotation="0" wrapText="1" indent="0" justifyLastLine="0" shrinkToFit="0" readingOrder="0"/>
    </dxf>
    <dxf>
      <font>
        <strike val="0"/>
        <outline val="0"/>
        <shadow val="0"/>
        <vertAlign val="baseline"/>
        <name val="Calibri"/>
        <family val="2"/>
        <scheme val="none"/>
      </font>
      <alignment horizontal="general" vertical="center" textRotation="0" wrapText="1" indent="0" justifyLastLine="0" shrinkToFit="0" readingOrder="0"/>
    </dxf>
    <dxf>
      <font>
        <strike val="0"/>
        <outline val="0"/>
        <shadow val="0"/>
        <vertAlign val="baseline"/>
        <name val="Calibri"/>
        <family val="2"/>
        <scheme val="none"/>
      </font>
      <alignment horizontal="left" vertical="center" textRotation="0" wrapText="0" indent="0" justifyLastLine="0" shrinkToFit="0" readingOrder="0"/>
    </dxf>
    <dxf>
      <numFmt numFmtId="13" formatCode="0%"/>
    </dxf>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border>
        <top style="double">
          <color theme="1"/>
        </top>
      </border>
    </dxf>
    <dxf>
      <font>
        <b val="0"/>
        <i val="0"/>
        <color theme="0"/>
      </font>
      <fill>
        <patternFill>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family val="2"/>
        <charset val="163"/>
        <scheme val="major"/>
      </font>
      <fill>
        <patternFill>
          <bgColor theme="1" tint="0.24994659260841701"/>
        </patternFill>
      </fill>
    </dxf>
    <dxf>
      <font>
        <b val="0"/>
        <i val="0"/>
        <sz val="11"/>
        <color theme="0"/>
      </font>
      <fill>
        <patternFill>
          <bgColor theme="0"/>
        </patternFill>
      </fill>
    </dxf>
    <dxf>
      <font>
        <b val="0"/>
        <i/>
        <color theme="1" tint="0.24994659260841701"/>
      </font>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top/>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s>
  <tableStyles count="3" defaultTableStyle="Lịch biểu bài tập" defaultPivotStyle="Assignment Detail">
    <tableStyle name="Assignment Detail" table="0" count="11" xr9:uid="{00000000-0011-0000-FFFF-FFFF00000000}">
      <tableStyleElement type="wholeTable" dxfId="202"/>
      <tableStyleElement type="headerRow" dxfId="201"/>
      <tableStyleElement type="totalRow" dxfId="200"/>
      <tableStyleElement type="firstRowStripe" dxfId="199"/>
      <tableStyleElement type="firstColumnStripe" dxfId="198"/>
      <tableStyleElement type="firstSubtotalRow" dxfId="197"/>
      <tableStyleElement type="secondSubtotalRow" dxfId="196"/>
      <tableStyleElement type="firstRowSubheading" dxfId="195"/>
      <tableStyleElement type="secondRowSubheading" dxfId="194"/>
      <tableStyleElement type="pageFieldLabels" dxfId="193"/>
      <tableStyleElement type="pageFieldValues" dxfId="192"/>
    </tableStyle>
    <tableStyle name="Assignment detail Slicer" pivot="0" table="0" count="10" xr9:uid="{00000000-0011-0000-FFFF-FFFF01000000}">
      <tableStyleElement type="wholeTable" dxfId="191"/>
      <tableStyleElement type="headerRow" dxfId="190"/>
    </tableStyle>
    <tableStyle name="Lịch biểu bài tập" pivot="0" count="6" xr9:uid="{00000000-0011-0000-FFFF-FFFF02000000}">
      <tableStyleElement type="wholeTable" dxfId="189"/>
      <tableStyleElement type="headerRow" dxfId="188"/>
      <tableStyleElement type="totalRow" dxfId="187"/>
      <tableStyleElement type="firstColumn" dxfId="186"/>
      <tableStyleElement type="lastColumn" dxfId="185"/>
      <tableStyleElement type="firstColumnStripe" dxfId="184"/>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2</xdr:row>
      <xdr:rowOff>9525</xdr:rowOff>
    </xdr:from>
    <xdr:to>
      <xdr:col>10</xdr:col>
      <xdr:colOff>56550</xdr:colOff>
      <xdr:row>11</xdr:row>
      <xdr:rowOff>37125</xdr:rowOff>
    </xdr:to>
    <mc:AlternateContent xmlns:mc="http://schemas.openxmlformats.org/markup-compatibility/2006" xmlns:a14="http://schemas.microsoft.com/office/drawing/2010/main">
      <mc:Choice Requires="a14">
        <xdr:graphicFrame macro="">
          <xdr:nvGraphicFramePr>
            <xdr:cNvPr id="5" name="Bài tập" descr="Utsnitt för att filtrera tabelldata baserat på uppgifter finns i den här cellen.">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Bài tập"/>
            </a:graphicData>
          </a:graphic>
        </xdr:graphicFrame>
      </mc:Choice>
      <mc:Fallback xmlns="">
        <xdr:sp macro="" textlink="">
          <xdr:nvSpPr>
            <xdr:cNvPr id="0" name=""/>
            <xdr:cNvSpPr>
              <a:spLocks noTextEdit="1"/>
            </xdr:cNvSpPr>
          </xdr:nvSpPr>
          <xdr:spPr>
            <a:xfrm>
              <a:off x="8201025" y="1114425"/>
              <a:ext cx="1371000" cy="200880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twoCellAnchor editAs="oneCell">
    <xdr:from>
      <xdr:col>10</xdr:col>
      <xdr:colOff>47625</xdr:colOff>
      <xdr:row>2</xdr:row>
      <xdr:rowOff>9525</xdr:rowOff>
    </xdr:from>
    <xdr:to>
      <xdr:col>12</xdr:col>
      <xdr:colOff>199425</xdr:colOff>
      <xdr:row>11</xdr:row>
      <xdr:rowOff>47925</xdr:rowOff>
    </xdr:to>
    <mc:AlternateContent xmlns:mc="http://schemas.openxmlformats.org/markup-compatibility/2006" xmlns:a14="http://schemas.microsoft.com/office/drawing/2010/main">
      <mc:Choice Requires="a14">
        <xdr:graphicFrame macro="">
          <xdr:nvGraphicFramePr>
            <xdr:cNvPr id="6" name="Bắt đầu vào" descr="Utsnitt för att filtrera tabelldata baserat på startdatum finns i den här cellen.">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Bắt đầu vào"/>
            </a:graphicData>
          </a:graphic>
        </xdr:graphicFrame>
      </mc:Choice>
      <mc:Fallback xmlns="">
        <xdr:sp macro="" textlink="">
          <xdr:nvSpPr>
            <xdr:cNvPr id="0" name=""/>
            <xdr:cNvSpPr>
              <a:spLocks noTextEdit="1"/>
            </xdr:cNvSpPr>
          </xdr:nvSpPr>
          <xdr:spPr>
            <a:xfrm>
              <a:off x="9648825" y="1114425"/>
              <a:ext cx="1371000" cy="201960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twoCellAnchor editAs="oneCell">
    <xdr:from>
      <xdr:col>12</xdr:col>
      <xdr:colOff>85725</xdr:colOff>
      <xdr:row>2</xdr:row>
      <xdr:rowOff>9525</xdr:rowOff>
    </xdr:from>
    <xdr:to>
      <xdr:col>15</xdr:col>
      <xdr:colOff>122475</xdr:colOff>
      <xdr:row>11</xdr:row>
      <xdr:rowOff>1125</xdr:rowOff>
    </xdr:to>
    <mc:AlternateContent xmlns:mc="http://schemas.openxmlformats.org/markup-compatibility/2006" xmlns:a14="http://schemas.microsoft.com/office/drawing/2010/main">
      <mc:Choice Requires="a14">
        <xdr:graphicFrame macro="">
          <xdr:nvGraphicFramePr>
            <xdr:cNvPr id="8" name="Khóa học" descr="Utsnitt för att filtrera tabelldata baserat på kurs finns i den här cellen.">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Khóa học"/>
            </a:graphicData>
          </a:graphic>
        </xdr:graphicFrame>
      </mc:Choice>
      <mc:Fallback xmlns="">
        <xdr:sp macro="" textlink="">
          <xdr:nvSpPr>
            <xdr:cNvPr id="0" name=""/>
            <xdr:cNvSpPr>
              <a:spLocks noTextEdit="1"/>
            </xdr:cNvSpPr>
          </xdr:nvSpPr>
          <xdr:spPr>
            <a:xfrm>
              <a:off x="11096625" y="1114425"/>
              <a:ext cx="1370250" cy="197280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twoCellAnchor editAs="oneCell">
    <xdr:from>
      <xdr:col>8</xdr:col>
      <xdr:colOff>19050</xdr:colOff>
      <xdr:row>11</xdr:row>
      <xdr:rowOff>180975</xdr:rowOff>
    </xdr:from>
    <xdr:to>
      <xdr:col>10</xdr:col>
      <xdr:colOff>66075</xdr:colOff>
      <xdr:row>18</xdr:row>
      <xdr:rowOff>237375</xdr:rowOff>
    </xdr:to>
    <mc:AlternateContent xmlns:mc="http://schemas.openxmlformats.org/markup-compatibility/2006" xmlns:a14="http://schemas.microsoft.com/office/drawing/2010/main">
      <mc:Choice Requires="a14">
        <xdr:graphicFrame macro="">
          <xdr:nvGraphicFramePr>
            <xdr:cNvPr id="9" name="Đến hạn vào" descr="Utsnitt för att filtrera tabelldata baserat på inlämningsdatum finns i den här cellen.">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Đến hạn vào"/>
            </a:graphicData>
          </a:graphic>
        </xdr:graphicFrame>
      </mc:Choice>
      <mc:Fallback xmlns="">
        <xdr:sp macro="" textlink="">
          <xdr:nvSpPr>
            <xdr:cNvPr id="0" name=""/>
            <xdr:cNvSpPr>
              <a:spLocks noTextEdit="1"/>
            </xdr:cNvSpPr>
          </xdr:nvSpPr>
          <xdr:spPr>
            <a:xfrm>
              <a:off x="8210550" y="3181350"/>
              <a:ext cx="1371000" cy="203760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twoCellAnchor editAs="oneCell">
    <xdr:from>
      <xdr:col>10</xdr:col>
      <xdr:colOff>47625</xdr:colOff>
      <xdr:row>11</xdr:row>
      <xdr:rowOff>190500</xdr:rowOff>
    </xdr:from>
    <xdr:to>
      <xdr:col>12</xdr:col>
      <xdr:colOff>199425</xdr:colOff>
      <xdr:row>18</xdr:row>
      <xdr:rowOff>246900</xdr:rowOff>
    </xdr:to>
    <mc:AlternateContent xmlns:mc="http://schemas.openxmlformats.org/markup-compatibility/2006" xmlns:a14="http://schemas.microsoft.com/office/drawing/2010/main">
      <mc:Choice Requires="a14">
        <xdr:graphicFrame macro="">
          <xdr:nvGraphicFramePr>
            <xdr:cNvPr id="11" name="Phần trăm" descr="Utsnitt för att filtrera tabelldata baserat på förloppsprocent finns i den här cellen.">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Phần trăm"/>
            </a:graphicData>
          </a:graphic>
        </xdr:graphicFrame>
      </mc:Choice>
      <mc:Fallback xmlns="">
        <xdr:sp macro="" textlink="">
          <xdr:nvSpPr>
            <xdr:cNvPr id="0" name=""/>
            <xdr:cNvSpPr>
              <a:spLocks noTextEdit="1"/>
            </xdr:cNvSpPr>
          </xdr:nvSpPr>
          <xdr:spPr>
            <a:xfrm>
              <a:off x="9648825" y="3190875"/>
              <a:ext cx="1371000" cy="203760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3208.468861805559" createdVersion="6" refreshedVersion="6" minRefreshableVersion="3" recordCount="12" xr:uid="{00000000-000A-0000-FFFF-FFFF24000000}">
  <cacheSource type="worksheet">
    <worksheetSource name="Bài_tập"/>
  </cacheSource>
  <cacheFields count="7">
    <cacheField name="Bài tập" numFmtId="0">
      <sharedItems count="12">
        <s v="Dự án 1"/>
        <s v="Dự án 2"/>
        <s v="Dự án 3"/>
        <s v="Dự án 4"/>
        <s v="Dự án 5"/>
        <s v="Dự án 6"/>
        <s v="Dự án 7"/>
        <s v="Dự án 8"/>
        <s v="Dự án 9"/>
        <s v="Dự án 10"/>
        <s v="Dự án 11"/>
        <s v="Dự án 12"/>
      </sharedItems>
    </cacheField>
    <cacheField name="Khóa học" numFmtId="0">
      <sharedItems count="3">
        <s v="Người trợ y 1"/>
        <s v="Người trợ y 2"/>
        <s v="Người trợ y 3"/>
      </sharedItems>
    </cacheField>
    <cacheField name="Giảng viên" numFmtId="0">
      <sharedItems count="4">
        <s v="Giảng viên 1"/>
        <s v="Giảng viên 2"/>
        <s v="Giảng viên 3"/>
        <s v="Giảng viên 4"/>
      </sharedItems>
    </cacheField>
    <cacheField name="Bắt đầu vào" numFmtId="14">
      <sharedItems containsSemiMixedTypes="0" containsNonDate="0" containsDate="1" containsString="0" minDate="2018-02-16T00:00:00" maxDate="2018-04-09T00:00:00" count="22">
        <d v="2018-03-19T00:00:00"/>
        <d v="2018-03-29T00:00:00"/>
        <d v="2018-04-03T00:00:00"/>
        <d v="2018-02-17T00:00:00"/>
        <d v="2018-03-24T00:00:00"/>
        <d v="2018-03-15T00:00:00"/>
        <d v="2018-03-27T00:00:00"/>
        <d v="2018-04-08T00:00:00"/>
        <d v="2018-02-27T00:00:00"/>
        <d v="2018-04-05T00:00:00"/>
        <d v="2018-03-21T00:00:00"/>
        <d v="2018-03-14T00:00:00" u="1"/>
        <d v="2018-03-26T00:00:00" u="1"/>
        <d v="2018-02-26T00:00:00" u="1"/>
        <d v="2018-03-20T00:00:00" u="1"/>
        <d v="2018-04-04T00:00:00" u="1"/>
        <d v="2018-03-18T00:00:00" u="1"/>
        <d v="2018-03-23T00:00:00" u="1"/>
        <d v="2018-04-02T00:00:00" u="1"/>
        <d v="2018-03-28T00:00:00" u="1"/>
        <d v="2018-02-16T00:00:00" u="1"/>
        <d v="2018-04-07T00:00:00" u="1"/>
      </sharedItems>
    </cacheField>
    <cacheField name="Đến hạn vào" numFmtId="14">
      <sharedItems containsSemiMixedTypes="0" containsNonDate="0" containsDate="1" containsString="0" minDate="2018-05-05T00:00:00" maxDate="2018-07-08T00:00:00" count="22">
        <d v="2018-05-18T00:00:00"/>
        <d v="2018-06-17T00:00:00"/>
        <d v="2018-05-30T00:00:00"/>
        <d v="2018-05-28T00:00:00"/>
        <d v="2018-05-08T00:00:00"/>
        <d v="2018-07-07T00:00:00"/>
        <d v="2018-05-12T00:00:00"/>
        <d v="2018-06-07T00:00:00"/>
        <d v="2018-05-06T00:00:00"/>
        <d v="2018-06-12T00:00:00"/>
        <d v="2018-06-01T00:00:00"/>
        <d v="2018-05-31T00:00:00" u="1"/>
        <d v="2018-05-05T00:00:00" u="1"/>
        <d v="2018-05-17T00:00:00" u="1"/>
        <d v="2018-05-29T00:00:00" u="1"/>
        <d v="2018-07-06T00:00:00" u="1"/>
        <d v="2018-05-27T00:00:00" u="1"/>
        <d v="2018-06-06T00:00:00" u="1"/>
        <d v="2018-06-11T00:00:00" u="1"/>
        <d v="2018-05-11T00:00:00" u="1"/>
        <d v="2018-06-16T00:00:00" u="1"/>
        <d v="2018-05-07T00:00:00" u="1"/>
      </sharedItems>
    </cacheField>
    <cacheField name="Tiến độ" numFmtId="9">
      <sharedItems containsSemiMixedTypes="0" containsString="0" containsNumber="1" minValue="0.1" maxValue="1"/>
    </cacheField>
    <cacheField name="Phần trăm" numFmtId="9">
      <sharedItems containsSemiMixedTypes="0" containsString="0" containsNumber="1" minValue="0.1" maxValue="1" count="11">
        <n v="1"/>
        <n v="0.1"/>
        <n v="0.8"/>
        <n v="0.2"/>
        <n v="0.5"/>
        <n v="0.3"/>
        <n v="0.35"/>
        <n v="0.4"/>
        <n v="0.75"/>
        <n v="0.55000000000000004"/>
        <n v="0.6"/>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n v="1"/>
    <x v="0"/>
  </r>
  <r>
    <x v="1"/>
    <x v="0"/>
    <x v="1"/>
    <x v="1"/>
    <x v="1"/>
    <n v="0.1"/>
    <x v="1"/>
  </r>
  <r>
    <x v="2"/>
    <x v="0"/>
    <x v="1"/>
    <x v="2"/>
    <x v="2"/>
    <n v="0.8"/>
    <x v="2"/>
  </r>
  <r>
    <x v="3"/>
    <x v="0"/>
    <x v="2"/>
    <x v="3"/>
    <x v="3"/>
    <n v="0.2"/>
    <x v="3"/>
  </r>
  <r>
    <x v="4"/>
    <x v="0"/>
    <x v="0"/>
    <x v="4"/>
    <x v="4"/>
    <n v="0.5"/>
    <x v="4"/>
  </r>
  <r>
    <x v="5"/>
    <x v="0"/>
    <x v="1"/>
    <x v="5"/>
    <x v="5"/>
    <n v="0.3"/>
    <x v="5"/>
  </r>
  <r>
    <x v="6"/>
    <x v="0"/>
    <x v="2"/>
    <x v="6"/>
    <x v="6"/>
    <n v="0.35"/>
    <x v="6"/>
  </r>
  <r>
    <x v="7"/>
    <x v="0"/>
    <x v="3"/>
    <x v="7"/>
    <x v="7"/>
    <n v="0.4"/>
    <x v="7"/>
  </r>
  <r>
    <x v="8"/>
    <x v="0"/>
    <x v="0"/>
    <x v="7"/>
    <x v="8"/>
    <n v="0.75"/>
    <x v="8"/>
  </r>
  <r>
    <x v="9"/>
    <x v="1"/>
    <x v="3"/>
    <x v="8"/>
    <x v="1"/>
    <n v="0.5"/>
    <x v="4"/>
  </r>
  <r>
    <x v="10"/>
    <x v="1"/>
    <x v="2"/>
    <x v="9"/>
    <x v="9"/>
    <n v="0.55000000000000004"/>
    <x v="9"/>
  </r>
  <r>
    <x v="11"/>
    <x v="2"/>
    <x v="0"/>
    <x v="10"/>
    <x v="10"/>
    <n v="0.6"/>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_bài_tập" cacheId="16"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22">
        <item m="1" x="20"/>
        <item m="1" x="13"/>
        <item m="1" x="11"/>
        <item m="1" x="16"/>
        <item m="1" x="14"/>
        <item m="1" x="17"/>
        <item m="1" x="12"/>
        <item m="1" x="19"/>
        <item m="1" x="18"/>
        <item m="1" x="15"/>
        <item m="1" x="21"/>
        <item x="0"/>
        <item x="1"/>
        <item x="2"/>
        <item x="3"/>
        <item x="4"/>
        <item x="5"/>
        <item x="6"/>
        <item x="7"/>
        <item x="8"/>
        <item x="9"/>
        <item x="10"/>
      </items>
    </pivotField>
    <pivotField axis="axisRow" compact="0" numFmtId="14" outline="0" showAll="0" defaultSubtotal="0">
      <items count="22">
        <item m="1" x="12"/>
        <item m="1" x="21"/>
        <item m="1" x="19"/>
        <item m="1" x="13"/>
        <item m="1" x="16"/>
        <item m="1" x="14"/>
        <item m="1" x="11"/>
        <item m="1" x="17"/>
        <item m="1" x="18"/>
        <item m="1" x="20"/>
        <item m="1" x="15"/>
        <item x="0"/>
        <item x="1"/>
        <item x="2"/>
        <item x="3"/>
        <item x="4"/>
        <item x="5"/>
        <item x="6"/>
        <item x="7"/>
        <item x="8"/>
        <item x="9"/>
        <item x="10"/>
      </items>
    </pivotField>
    <pivotField compact="0" numFmtId="9" outline="0" showAll="0" defaultSubtotal="0"/>
    <pivotField axis="axisRow" compact="0" numFmtId="9" outline="0" showAll="0" defaultSubtotal="0">
      <items count="11">
        <item x="1"/>
        <item x="3"/>
        <item x="5"/>
        <item x="6"/>
        <item x="7"/>
        <item x="4"/>
        <item x="9"/>
        <item x="10"/>
        <item x="8"/>
        <item x="2"/>
        <item x="0"/>
      </items>
    </pivotField>
  </pivotFields>
  <rowFields count="6">
    <field x="2"/>
    <field x="1"/>
    <field x="0"/>
    <field x="3"/>
    <field x="4"/>
    <field x="6"/>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75">
    <format dxfId="180">
      <pivotArea type="all" dataOnly="0" outline="0" fieldPosition="0"/>
    </format>
    <format dxfId="179">
      <pivotArea type="all" dataOnly="0" outline="0" fieldPosition="0"/>
    </format>
    <format dxfId="178">
      <pivotArea field="2" type="button" dataOnly="0" labelOnly="1" outline="0" axis="axisRow" fieldPosition="0"/>
    </format>
    <format dxfId="177">
      <pivotArea field="1" type="button" dataOnly="0" labelOnly="1" outline="0" axis="axisRow" fieldPosition="1"/>
    </format>
    <format dxfId="176">
      <pivotArea field="0" type="button" dataOnly="0" labelOnly="1" outline="0" axis="axisRow" fieldPosition="2"/>
    </format>
    <format dxfId="175">
      <pivotArea field="3" type="button" dataOnly="0" labelOnly="1" outline="0" axis="axisRow" fieldPosition="3"/>
    </format>
    <format dxfId="174">
      <pivotArea field="4" type="button" dataOnly="0" labelOnly="1" outline="0" axis="axisRow" fieldPosition="4"/>
    </format>
    <format dxfId="173">
      <pivotArea field="6" type="button" dataOnly="0" labelOnly="1" outline="0" axis="axisRow" fieldPosition="5"/>
    </format>
    <format dxfId="172">
      <pivotArea dataOnly="0" labelOnly="1" outline="0" fieldPosition="0">
        <references count="1">
          <reference field="2" count="0"/>
        </references>
      </pivotArea>
    </format>
    <format dxfId="171">
      <pivotArea dataOnly="0" labelOnly="1" outline="0" fieldPosition="0">
        <references count="2">
          <reference field="1" count="2">
            <x v="0"/>
            <x v="2"/>
          </reference>
          <reference field="2" count="1" selected="0">
            <x v="0"/>
          </reference>
        </references>
      </pivotArea>
    </format>
    <format dxfId="170">
      <pivotArea dataOnly="0" labelOnly="1" outline="0" fieldPosition="0">
        <references count="2">
          <reference field="1" count="1">
            <x v="0"/>
          </reference>
          <reference field="2" count="1" selected="0">
            <x v="1"/>
          </reference>
        </references>
      </pivotArea>
    </format>
    <format dxfId="169">
      <pivotArea dataOnly="0" labelOnly="1" outline="0" fieldPosition="0">
        <references count="2">
          <reference field="1" count="1">
            <x v="1"/>
          </reference>
          <reference field="2" count="1" selected="0">
            <x v="2"/>
          </reference>
        </references>
      </pivotArea>
    </format>
    <format dxfId="168">
      <pivotArea dataOnly="0" labelOnly="1" outline="0" fieldPosition="0">
        <references count="2">
          <reference field="1" count="2">
            <x v="0"/>
            <x v="1"/>
          </reference>
          <reference field="2" count="1" selected="0">
            <x v="3"/>
          </reference>
        </references>
      </pivotArea>
    </format>
    <format dxfId="167">
      <pivotArea dataOnly="0" labelOnly="1" outline="0" fieldPosition="0">
        <references count="3">
          <reference field="0" count="3">
            <x v="0"/>
            <x v="7"/>
            <x v="11"/>
          </reference>
          <reference field="1" count="1" selected="0">
            <x v="0"/>
          </reference>
          <reference field="2" count="1" selected="0">
            <x v="0"/>
          </reference>
        </references>
      </pivotArea>
    </format>
    <format dxfId="166">
      <pivotArea dataOnly="0" labelOnly="1" outline="0" fieldPosition="0">
        <references count="3">
          <reference field="0" count="1">
            <x v="3"/>
          </reference>
          <reference field="1" count="1" selected="0">
            <x v="2"/>
          </reference>
          <reference field="2" count="1" selected="0">
            <x v="0"/>
          </reference>
        </references>
      </pivotArea>
    </format>
    <format dxfId="165">
      <pivotArea dataOnly="0" labelOnly="1" outline="0" fieldPosition="0">
        <references count="3">
          <reference field="0" count="3">
            <x v="4"/>
            <x v="5"/>
            <x v="8"/>
          </reference>
          <reference field="1" count="1" selected="0">
            <x v="0"/>
          </reference>
          <reference field="2" count="1" selected="0">
            <x v="1"/>
          </reference>
        </references>
      </pivotArea>
    </format>
    <format dxfId="164">
      <pivotArea dataOnly="0" labelOnly="1" outline="0" fieldPosition="0">
        <references count="3">
          <reference field="0" count="2">
            <x v="6"/>
            <x v="9"/>
          </reference>
          <reference field="1" count="1" selected="0">
            <x v="0"/>
          </reference>
          <reference field="2" count="1" selected="0">
            <x v="2"/>
          </reference>
        </references>
      </pivotArea>
    </format>
    <format dxfId="163">
      <pivotArea dataOnly="0" labelOnly="1" outline="0" fieldPosition="0">
        <references count="3">
          <reference field="0" count="1">
            <x v="2"/>
          </reference>
          <reference field="1" count="1" selected="0">
            <x v="1"/>
          </reference>
          <reference field="2" count="1" selected="0">
            <x v="2"/>
          </reference>
        </references>
      </pivotArea>
    </format>
    <format dxfId="162">
      <pivotArea dataOnly="0" labelOnly="1" outline="0" fieldPosition="0">
        <references count="3">
          <reference field="0" count="1">
            <x v="10"/>
          </reference>
          <reference field="1" count="1" selected="0">
            <x v="0"/>
          </reference>
          <reference field="2" count="1" selected="0">
            <x v="3"/>
          </reference>
        </references>
      </pivotArea>
    </format>
    <format dxfId="161">
      <pivotArea dataOnly="0" labelOnly="1" outline="0" fieldPosition="0">
        <references count="3">
          <reference field="0" count="1">
            <x v="1"/>
          </reference>
          <reference field="1" count="1" selected="0">
            <x v="1"/>
          </reference>
          <reference field="2" count="1" selected="0">
            <x v="3"/>
          </reference>
        </references>
      </pivotArea>
    </format>
    <format dxfId="129">
      <pivotArea type="all" dataOnly="0" outline="0" fieldPosition="0"/>
    </format>
    <format dxfId="128">
      <pivotArea field="2" type="button" dataOnly="0" labelOnly="1" outline="0" axis="axisRow" fieldPosition="0"/>
    </format>
    <format dxfId="127">
      <pivotArea field="1" type="button" dataOnly="0" labelOnly="1" outline="0" axis="axisRow" fieldPosition="1"/>
    </format>
    <format dxfId="126">
      <pivotArea field="0" type="button" dataOnly="0" labelOnly="1" outline="0" axis="axisRow" fieldPosition="2"/>
    </format>
    <format dxfId="125">
      <pivotArea field="3" type="button" dataOnly="0" labelOnly="1" outline="0" axis="axisRow" fieldPosition="3"/>
    </format>
    <format dxfId="124">
      <pivotArea field="4" type="button" dataOnly="0" labelOnly="1" outline="0" axis="axisRow" fieldPosition="4"/>
    </format>
    <format dxfId="123">
      <pivotArea field="6" type="button" dataOnly="0" labelOnly="1" outline="0" axis="axisRow" fieldPosition="5"/>
    </format>
    <format dxfId="122">
      <pivotArea dataOnly="0" labelOnly="1" outline="0" fieldPosition="0">
        <references count="1">
          <reference field="2" count="0"/>
        </references>
      </pivotArea>
    </format>
    <format dxfId="121">
      <pivotArea dataOnly="0" labelOnly="1" outline="0" fieldPosition="0">
        <references count="2">
          <reference field="1" count="2">
            <x v="0"/>
            <x v="2"/>
          </reference>
          <reference field="2" count="1" selected="0">
            <x v="0"/>
          </reference>
        </references>
      </pivotArea>
    </format>
    <format dxfId="120">
      <pivotArea dataOnly="0" labelOnly="1" outline="0" fieldPosition="0">
        <references count="2">
          <reference field="1" count="1">
            <x v="0"/>
          </reference>
          <reference field="2" count="1" selected="0">
            <x v="1"/>
          </reference>
        </references>
      </pivotArea>
    </format>
    <format dxfId="119">
      <pivotArea dataOnly="0" labelOnly="1" outline="0" fieldPosition="0">
        <references count="2">
          <reference field="1" count="1">
            <x v="1"/>
          </reference>
          <reference field="2" count="1" selected="0">
            <x v="2"/>
          </reference>
        </references>
      </pivotArea>
    </format>
    <format dxfId="118">
      <pivotArea dataOnly="0" labelOnly="1" outline="0" fieldPosition="0">
        <references count="2">
          <reference field="1" count="2">
            <x v="0"/>
            <x v="1"/>
          </reference>
          <reference field="2" count="1" selected="0">
            <x v="3"/>
          </reference>
        </references>
      </pivotArea>
    </format>
    <format dxfId="117">
      <pivotArea dataOnly="0" labelOnly="1" outline="0" fieldPosition="0">
        <references count="3">
          <reference field="0" count="3">
            <x v="0"/>
            <x v="7"/>
            <x v="11"/>
          </reference>
          <reference field="1" count="1" selected="0">
            <x v="0"/>
          </reference>
          <reference field="2" count="1" selected="0">
            <x v="0"/>
          </reference>
        </references>
      </pivotArea>
    </format>
    <format dxfId="116">
      <pivotArea dataOnly="0" labelOnly="1" outline="0" fieldPosition="0">
        <references count="3">
          <reference field="0" count="1">
            <x v="3"/>
          </reference>
          <reference field="1" count="1" selected="0">
            <x v="2"/>
          </reference>
          <reference field="2" count="1" selected="0">
            <x v="0"/>
          </reference>
        </references>
      </pivotArea>
    </format>
    <format dxfId="115">
      <pivotArea dataOnly="0" labelOnly="1" outline="0" fieldPosition="0">
        <references count="3">
          <reference field="0" count="3">
            <x v="4"/>
            <x v="5"/>
            <x v="8"/>
          </reference>
          <reference field="1" count="1" selected="0">
            <x v="0"/>
          </reference>
          <reference field="2" count="1" selected="0">
            <x v="1"/>
          </reference>
        </references>
      </pivotArea>
    </format>
    <format dxfId="114">
      <pivotArea dataOnly="0" labelOnly="1" outline="0" fieldPosition="0">
        <references count="3">
          <reference field="0" count="2">
            <x v="6"/>
            <x v="9"/>
          </reference>
          <reference field="1" count="1" selected="0">
            <x v="0"/>
          </reference>
          <reference field="2" count="1" selected="0">
            <x v="2"/>
          </reference>
        </references>
      </pivotArea>
    </format>
    <format dxfId="113">
      <pivotArea dataOnly="0" labelOnly="1" outline="0" fieldPosition="0">
        <references count="3">
          <reference field="0" count="1">
            <x v="2"/>
          </reference>
          <reference field="1" count="1" selected="0">
            <x v="1"/>
          </reference>
          <reference field="2" count="1" selected="0">
            <x v="2"/>
          </reference>
        </references>
      </pivotArea>
    </format>
    <format dxfId="112">
      <pivotArea dataOnly="0" labelOnly="1" outline="0" fieldPosition="0">
        <references count="3">
          <reference field="0" count="1">
            <x v="10"/>
          </reference>
          <reference field="1" count="1" selected="0">
            <x v="0"/>
          </reference>
          <reference field="2" count="1" selected="0">
            <x v="3"/>
          </reference>
        </references>
      </pivotArea>
    </format>
    <format dxfId="111">
      <pivotArea dataOnly="0" labelOnly="1" outline="0" fieldPosition="0">
        <references count="3">
          <reference field="0" count="1">
            <x v="1"/>
          </reference>
          <reference field="1" count="1" selected="0">
            <x v="1"/>
          </reference>
          <reference field="2" count="1" selected="0">
            <x v="3"/>
          </reference>
        </references>
      </pivotArea>
    </format>
    <format dxfId="110">
      <pivotArea dataOnly="0" labelOnly="1" outline="0" fieldPosition="0">
        <references count="4">
          <reference field="0" count="1" selected="0">
            <x v="0"/>
          </reference>
          <reference field="1" count="1" selected="0">
            <x v="0"/>
          </reference>
          <reference field="2" count="1" selected="0">
            <x v="0"/>
          </reference>
          <reference field="3" count="1">
            <x v="11"/>
          </reference>
        </references>
      </pivotArea>
    </format>
    <format dxfId="109">
      <pivotArea dataOnly="0" labelOnly="1" outline="0" fieldPosition="0">
        <references count="4">
          <reference field="0" count="1" selected="0">
            <x v="7"/>
          </reference>
          <reference field="1" count="1" selected="0">
            <x v="0"/>
          </reference>
          <reference field="2" count="1" selected="0">
            <x v="0"/>
          </reference>
          <reference field="3" count="1">
            <x v="15"/>
          </reference>
        </references>
      </pivotArea>
    </format>
    <format dxfId="108">
      <pivotArea dataOnly="0" labelOnly="1" outline="0" fieldPosition="0">
        <references count="4">
          <reference field="0" count="1" selected="0">
            <x v="11"/>
          </reference>
          <reference field="1" count="1" selected="0">
            <x v="0"/>
          </reference>
          <reference field="2" count="1" selected="0">
            <x v="0"/>
          </reference>
          <reference field="3" count="1">
            <x v="18"/>
          </reference>
        </references>
      </pivotArea>
    </format>
    <format dxfId="107">
      <pivotArea dataOnly="0" labelOnly="1" outline="0" fieldPosition="0">
        <references count="4">
          <reference field="0" count="1" selected="0">
            <x v="3"/>
          </reference>
          <reference field="1" count="1" selected="0">
            <x v="2"/>
          </reference>
          <reference field="2" count="1" selected="0">
            <x v="0"/>
          </reference>
          <reference field="3" count="1">
            <x v="21"/>
          </reference>
        </references>
      </pivotArea>
    </format>
    <format dxfId="106">
      <pivotArea dataOnly="0" labelOnly="1" outline="0" fieldPosition="0">
        <references count="4">
          <reference field="0" count="1" selected="0">
            <x v="4"/>
          </reference>
          <reference field="1" count="1" selected="0">
            <x v="0"/>
          </reference>
          <reference field="2" count="1" selected="0">
            <x v="1"/>
          </reference>
          <reference field="3" count="1">
            <x v="12"/>
          </reference>
        </references>
      </pivotArea>
    </format>
    <format dxfId="105">
      <pivotArea dataOnly="0" labelOnly="1" outline="0" fieldPosition="0">
        <references count="4">
          <reference field="0" count="1" selected="0">
            <x v="5"/>
          </reference>
          <reference field="1" count="1" selected="0">
            <x v="0"/>
          </reference>
          <reference field="2" count="1" selected="0">
            <x v="1"/>
          </reference>
          <reference field="3" count="1">
            <x v="13"/>
          </reference>
        </references>
      </pivotArea>
    </format>
    <format dxfId="104">
      <pivotArea dataOnly="0" labelOnly="1" outline="0" fieldPosition="0">
        <references count="4">
          <reference field="0" count="1" selected="0">
            <x v="8"/>
          </reference>
          <reference field="1" count="1" selected="0">
            <x v="0"/>
          </reference>
          <reference field="2" count="1" selected="0">
            <x v="1"/>
          </reference>
          <reference field="3" count="1">
            <x v="16"/>
          </reference>
        </references>
      </pivotArea>
    </format>
    <format dxfId="103">
      <pivotArea dataOnly="0" labelOnly="1" outline="0" fieldPosition="0">
        <references count="4">
          <reference field="0" count="1" selected="0">
            <x v="6"/>
          </reference>
          <reference field="1" count="1" selected="0">
            <x v="0"/>
          </reference>
          <reference field="2" count="1" selected="0">
            <x v="2"/>
          </reference>
          <reference field="3" count="1">
            <x v="14"/>
          </reference>
        </references>
      </pivotArea>
    </format>
    <format dxfId="102">
      <pivotArea dataOnly="0" labelOnly="1" outline="0" fieldPosition="0">
        <references count="4">
          <reference field="0" count="1" selected="0">
            <x v="9"/>
          </reference>
          <reference field="1" count="1" selected="0">
            <x v="0"/>
          </reference>
          <reference field="2" count="1" selected="0">
            <x v="2"/>
          </reference>
          <reference field="3" count="1">
            <x v="17"/>
          </reference>
        </references>
      </pivotArea>
    </format>
    <format dxfId="101">
      <pivotArea dataOnly="0" labelOnly="1" outline="0" fieldPosition="0">
        <references count="4">
          <reference field="0" count="1" selected="0">
            <x v="2"/>
          </reference>
          <reference field="1" count="1" selected="0">
            <x v="1"/>
          </reference>
          <reference field="2" count="1" selected="0">
            <x v="2"/>
          </reference>
          <reference field="3" count="1">
            <x v="20"/>
          </reference>
        </references>
      </pivotArea>
    </format>
    <format dxfId="100">
      <pivotArea dataOnly="0" labelOnly="1" outline="0" fieldPosition="0">
        <references count="4">
          <reference field="0" count="1" selected="0">
            <x v="10"/>
          </reference>
          <reference field="1" count="1" selected="0">
            <x v="0"/>
          </reference>
          <reference field="2" count="1" selected="0">
            <x v="3"/>
          </reference>
          <reference field="3" count="1">
            <x v="18"/>
          </reference>
        </references>
      </pivotArea>
    </format>
    <format dxfId="99">
      <pivotArea dataOnly="0" labelOnly="1" outline="0" fieldPosition="0">
        <references count="4">
          <reference field="0" count="1" selected="0">
            <x v="1"/>
          </reference>
          <reference field="1" count="1" selected="0">
            <x v="1"/>
          </reference>
          <reference field="2" count="1" selected="0">
            <x v="3"/>
          </reference>
          <reference field="3" count="1">
            <x v="19"/>
          </reference>
        </references>
      </pivotArea>
    </format>
    <format dxfId="98">
      <pivotArea dataOnly="0" labelOnly="1" outline="0" fieldPosition="0">
        <references count="5">
          <reference field="0" count="1" selected="0">
            <x v="0"/>
          </reference>
          <reference field="1" count="1" selected="0">
            <x v="0"/>
          </reference>
          <reference field="2" count="1" selected="0">
            <x v="0"/>
          </reference>
          <reference field="3" count="1" selected="0">
            <x v="11"/>
          </reference>
          <reference field="4" count="1">
            <x v="11"/>
          </reference>
        </references>
      </pivotArea>
    </format>
    <format dxfId="97">
      <pivotArea dataOnly="0" labelOnly="1" outline="0" fieldPosition="0">
        <references count="5">
          <reference field="0" count="1" selected="0">
            <x v="7"/>
          </reference>
          <reference field="1" count="1" selected="0">
            <x v="0"/>
          </reference>
          <reference field="2" count="1" selected="0">
            <x v="0"/>
          </reference>
          <reference field="3" count="1" selected="0">
            <x v="15"/>
          </reference>
          <reference field="4" count="1">
            <x v="15"/>
          </reference>
        </references>
      </pivotArea>
    </format>
    <format dxfId="96">
      <pivotArea dataOnly="0" labelOnly="1" outline="0" fieldPosition="0">
        <references count="5">
          <reference field="0" count="1" selected="0">
            <x v="11"/>
          </reference>
          <reference field="1" count="1" selected="0">
            <x v="0"/>
          </reference>
          <reference field="2" count="1" selected="0">
            <x v="0"/>
          </reference>
          <reference field="3" count="1" selected="0">
            <x v="18"/>
          </reference>
          <reference field="4" count="1">
            <x v="19"/>
          </reference>
        </references>
      </pivotArea>
    </format>
    <format dxfId="95">
      <pivotArea dataOnly="0" labelOnly="1" outline="0" fieldPosition="0">
        <references count="5">
          <reference field="0" count="1" selected="0">
            <x v="3"/>
          </reference>
          <reference field="1" count="1" selected="0">
            <x v="2"/>
          </reference>
          <reference field="2" count="1" selected="0">
            <x v="0"/>
          </reference>
          <reference field="3" count="1" selected="0">
            <x v="21"/>
          </reference>
          <reference field="4" count="1">
            <x v="21"/>
          </reference>
        </references>
      </pivotArea>
    </format>
    <format dxfId="94">
      <pivotArea dataOnly="0" labelOnly="1" outline="0" fieldPosition="0">
        <references count="5">
          <reference field="0" count="1" selected="0">
            <x v="4"/>
          </reference>
          <reference field="1" count="1" selected="0">
            <x v="0"/>
          </reference>
          <reference field="2" count="1" selected="0">
            <x v="1"/>
          </reference>
          <reference field="3" count="1" selected="0">
            <x v="12"/>
          </reference>
          <reference field="4" count="1">
            <x v="12"/>
          </reference>
        </references>
      </pivotArea>
    </format>
    <format dxfId="93">
      <pivotArea dataOnly="0" labelOnly="1" outline="0" fieldPosition="0">
        <references count="5">
          <reference field="0" count="1" selected="0">
            <x v="5"/>
          </reference>
          <reference field="1" count="1" selected="0">
            <x v="0"/>
          </reference>
          <reference field="2" count="1" selected="0">
            <x v="1"/>
          </reference>
          <reference field="3" count="1" selected="0">
            <x v="13"/>
          </reference>
          <reference field="4" count="1">
            <x v="13"/>
          </reference>
        </references>
      </pivotArea>
    </format>
    <format dxfId="92">
      <pivotArea dataOnly="0" labelOnly="1" outline="0" fieldPosition="0">
        <references count="5">
          <reference field="0" count="1" selected="0">
            <x v="8"/>
          </reference>
          <reference field="1" count="1" selected="0">
            <x v="0"/>
          </reference>
          <reference field="2" count="1" selected="0">
            <x v="1"/>
          </reference>
          <reference field="3" count="1" selected="0">
            <x v="16"/>
          </reference>
          <reference field="4" count="1">
            <x v="16"/>
          </reference>
        </references>
      </pivotArea>
    </format>
    <format dxfId="91">
      <pivotArea dataOnly="0" labelOnly="1" outline="0" fieldPosition="0">
        <references count="5">
          <reference field="0" count="1" selected="0">
            <x v="6"/>
          </reference>
          <reference field="1" count="1" selected="0">
            <x v="0"/>
          </reference>
          <reference field="2" count="1" selected="0">
            <x v="2"/>
          </reference>
          <reference field="3" count="1" selected="0">
            <x v="14"/>
          </reference>
          <reference field="4" count="1">
            <x v="14"/>
          </reference>
        </references>
      </pivotArea>
    </format>
    <format dxfId="90">
      <pivotArea dataOnly="0" labelOnly="1" outline="0" fieldPosition="0">
        <references count="5">
          <reference field="0" count="1" selected="0">
            <x v="9"/>
          </reference>
          <reference field="1" count="1" selected="0">
            <x v="0"/>
          </reference>
          <reference field="2" count="1" selected="0">
            <x v="2"/>
          </reference>
          <reference field="3" count="1" selected="0">
            <x v="17"/>
          </reference>
          <reference field="4" count="1">
            <x v="17"/>
          </reference>
        </references>
      </pivotArea>
    </format>
    <format dxfId="89">
      <pivotArea dataOnly="0" labelOnly="1" outline="0" fieldPosition="0">
        <references count="5">
          <reference field="0" count="1" selected="0">
            <x v="2"/>
          </reference>
          <reference field="1" count="1" selected="0">
            <x v="1"/>
          </reference>
          <reference field="2" count="1" selected="0">
            <x v="2"/>
          </reference>
          <reference field="3" count="1" selected="0">
            <x v="20"/>
          </reference>
          <reference field="4" count="1">
            <x v="20"/>
          </reference>
        </references>
      </pivotArea>
    </format>
    <format dxfId="88">
      <pivotArea dataOnly="0" labelOnly="1" outline="0" fieldPosition="0">
        <references count="5">
          <reference field="0" count="1" selected="0">
            <x v="10"/>
          </reference>
          <reference field="1" count="1" selected="0">
            <x v="0"/>
          </reference>
          <reference field="2" count="1" selected="0">
            <x v="3"/>
          </reference>
          <reference field="3" count="1" selected="0">
            <x v="18"/>
          </reference>
          <reference field="4" count="1">
            <x v="18"/>
          </reference>
        </references>
      </pivotArea>
    </format>
    <format dxfId="87">
      <pivotArea dataOnly="0" labelOnly="1" outline="0" fieldPosition="0">
        <references count="5">
          <reference field="0" count="1" selected="0">
            <x v="1"/>
          </reference>
          <reference field="1" count="1" selected="0">
            <x v="1"/>
          </reference>
          <reference field="2" count="1" selected="0">
            <x v="3"/>
          </reference>
          <reference field="3" count="1" selected="0">
            <x v="19"/>
          </reference>
          <reference field="4" count="1">
            <x v="12"/>
          </reference>
        </references>
      </pivotArea>
    </format>
    <format dxfId="86">
      <pivotArea dataOnly="0" labelOnly="1" outline="0" fieldPosition="0">
        <references count="6">
          <reference field="0" count="1" selected="0">
            <x v="0"/>
          </reference>
          <reference field="1" count="1" selected="0">
            <x v="0"/>
          </reference>
          <reference field="2" count="1" selected="0">
            <x v="0"/>
          </reference>
          <reference field="3" count="1" selected="0">
            <x v="11"/>
          </reference>
          <reference field="4" count="1" selected="0">
            <x v="11"/>
          </reference>
          <reference field="6" count="1">
            <x v="10"/>
          </reference>
        </references>
      </pivotArea>
    </format>
    <format dxfId="85">
      <pivotArea dataOnly="0" labelOnly="1" outline="0" fieldPosition="0">
        <references count="6">
          <reference field="0" count="1" selected="0">
            <x v="7"/>
          </reference>
          <reference field="1" count="1" selected="0">
            <x v="0"/>
          </reference>
          <reference field="2" count="1" selected="0">
            <x v="0"/>
          </reference>
          <reference field="3" count="1" selected="0">
            <x v="15"/>
          </reference>
          <reference field="4" count="1" selected="0">
            <x v="15"/>
          </reference>
          <reference field="6" count="1">
            <x v="5"/>
          </reference>
        </references>
      </pivotArea>
    </format>
    <format dxfId="84">
      <pivotArea dataOnly="0" labelOnly="1" outline="0" fieldPosition="0">
        <references count="6">
          <reference field="0" count="1" selected="0">
            <x v="11"/>
          </reference>
          <reference field="1" count="1" selected="0">
            <x v="0"/>
          </reference>
          <reference field="2" count="1" selected="0">
            <x v="0"/>
          </reference>
          <reference field="3" count="1" selected="0">
            <x v="18"/>
          </reference>
          <reference field="4" count="1" selected="0">
            <x v="19"/>
          </reference>
          <reference field="6" count="1">
            <x v="8"/>
          </reference>
        </references>
      </pivotArea>
    </format>
    <format dxfId="83">
      <pivotArea dataOnly="0" labelOnly="1" outline="0" fieldPosition="0">
        <references count="6">
          <reference field="0" count="1" selected="0">
            <x v="3"/>
          </reference>
          <reference field="1" count="1" selected="0">
            <x v="2"/>
          </reference>
          <reference field="2" count="1" selected="0">
            <x v="0"/>
          </reference>
          <reference field="3" count="1" selected="0">
            <x v="21"/>
          </reference>
          <reference field="4" count="1" selected="0">
            <x v="21"/>
          </reference>
          <reference field="6" count="1">
            <x v="7"/>
          </reference>
        </references>
      </pivotArea>
    </format>
    <format dxfId="82">
      <pivotArea dataOnly="0" labelOnly="1" outline="0" fieldPosition="0">
        <references count="6">
          <reference field="0" count="1" selected="0">
            <x v="4"/>
          </reference>
          <reference field="1" count="1" selected="0">
            <x v="0"/>
          </reference>
          <reference field="2" count="1" selected="0">
            <x v="1"/>
          </reference>
          <reference field="3" count="1" selected="0">
            <x v="12"/>
          </reference>
          <reference field="4" count="1" selected="0">
            <x v="12"/>
          </reference>
          <reference field="6" count="1">
            <x v="0"/>
          </reference>
        </references>
      </pivotArea>
    </format>
    <format dxfId="81">
      <pivotArea dataOnly="0" labelOnly="1" outline="0" fieldPosition="0">
        <references count="6">
          <reference field="0" count="1" selected="0">
            <x v="5"/>
          </reference>
          <reference field="1" count="1" selected="0">
            <x v="0"/>
          </reference>
          <reference field="2" count="1" selected="0">
            <x v="1"/>
          </reference>
          <reference field="3" count="1" selected="0">
            <x v="13"/>
          </reference>
          <reference field="4" count="1" selected="0">
            <x v="13"/>
          </reference>
          <reference field="6" count="1">
            <x v="9"/>
          </reference>
        </references>
      </pivotArea>
    </format>
    <format dxfId="80">
      <pivotArea dataOnly="0" labelOnly="1" outline="0" fieldPosition="0">
        <references count="6">
          <reference field="0" count="1" selected="0">
            <x v="8"/>
          </reference>
          <reference field="1" count="1" selected="0">
            <x v="0"/>
          </reference>
          <reference field="2" count="1" selected="0">
            <x v="1"/>
          </reference>
          <reference field="3" count="1" selected="0">
            <x v="16"/>
          </reference>
          <reference field="4" count="1" selected="0">
            <x v="16"/>
          </reference>
          <reference field="6" count="1">
            <x v="2"/>
          </reference>
        </references>
      </pivotArea>
    </format>
    <format dxfId="79">
      <pivotArea dataOnly="0" labelOnly="1" outline="0" fieldPosition="0">
        <references count="6">
          <reference field="0" count="1" selected="0">
            <x v="6"/>
          </reference>
          <reference field="1" count="1" selected="0">
            <x v="0"/>
          </reference>
          <reference field="2" count="1" selected="0">
            <x v="2"/>
          </reference>
          <reference field="3" count="1" selected="0">
            <x v="14"/>
          </reference>
          <reference field="4" count="1" selected="0">
            <x v="14"/>
          </reference>
          <reference field="6" count="1">
            <x v="1"/>
          </reference>
        </references>
      </pivotArea>
    </format>
    <format dxfId="78">
      <pivotArea dataOnly="0" labelOnly="1" outline="0" fieldPosition="0">
        <references count="6">
          <reference field="0" count="1" selected="0">
            <x v="9"/>
          </reference>
          <reference field="1" count="1" selected="0">
            <x v="0"/>
          </reference>
          <reference field="2" count="1" selected="0">
            <x v="2"/>
          </reference>
          <reference field="3" count="1" selected="0">
            <x v="17"/>
          </reference>
          <reference field="4" count="1" selected="0">
            <x v="17"/>
          </reference>
          <reference field="6" count="1">
            <x v="3"/>
          </reference>
        </references>
      </pivotArea>
    </format>
    <format dxfId="77">
      <pivotArea dataOnly="0" labelOnly="1" outline="0" fieldPosition="0">
        <references count="6">
          <reference field="0" count="1" selected="0">
            <x v="2"/>
          </reference>
          <reference field="1" count="1" selected="0">
            <x v="1"/>
          </reference>
          <reference field="2" count="1" selected="0">
            <x v="2"/>
          </reference>
          <reference field="3" count="1" selected="0">
            <x v="20"/>
          </reference>
          <reference field="4" count="1" selected="0">
            <x v="20"/>
          </reference>
          <reference field="6" count="1">
            <x v="6"/>
          </reference>
        </references>
      </pivotArea>
    </format>
    <format dxfId="76">
      <pivotArea dataOnly="0" labelOnly="1" outline="0" fieldPosition="0">
        <references count="6">
          <reference field="0" count="1" selected="0">
            <x v="10"/>
          </reference>
          <reference field="1" count="1" selected="0">
            <x v="0"/>
          </reference>
          <reference field="2" count="1" selected="0">
            <x v="3"/>
          </reference>
          <reference field="3" count="1" selected="0">
            <x v="18"/>
          </reference>
          <reference field="4" count="1" selected="0">
            <x v="18"/>
          </reference>
          <reference field="6" count="1">
            <x v="4"/>
          </reference>
        </references>
      </pivotArea>
    </format>
    <format dxfId="75">
      <pivotArea dataOnly="0" labelOnly="1" outline="0" fieldPosition="0">
        <references count="6">
          <reference field="0" count="1" selected="0">
            <x v="1"/>
          </reference>
          <reference field="1" count="1" selected="0">
            <x v="1"/>
          </reference>
          <reference field="2" count="1" selected="0">
            <x v="3"/>
          </reference>
          <reference field="3" count="1" selected="0">
            <x v="19"/>
          </reference>
          <reference field="4" count="1" selected="0">
            <x v="12"/>
          </reference>
          <reference field="6" count="1">
            <x v="5"/>
          </reference>
        </references>
      </pivotArea>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Chi tiết bài tập được nhóm bởi Giảng viên, sau đó theo Khóa học sẽ được cập nhật tự động từ bảng Bài tập trong trang tính lịch biểu Bài tập"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Bài_tập" xr10:uid="{00000000-0013-0000-FFFF-FFFF01000000}" sourceName="Bài tập">
  <pivotTables>
    <pivotTable tabId="3" name="PivotTable_bài_tập"/>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Bắt_đầu_vào" xr10:uid="{00000000-0013-0000-FFFF-FFFF02000000}" sourceName="Bắt đầu vào">
  <pivotTables>
    <pivotTable tabId="3" name="PivotTable_bài_tập"/>
  </pivotTables>
  <data>
    <tabular pivotCacheId="3" showMissing="0">
      <items count="22">
        <i x="3" s="1"/>
        <i x="8" s="1"/>
        <i x="5" s="1"/>
        <i x="0" s="1"/>
        <i x="10" s="1"/>
        <i x="4" s="1"/>
        <i x="6" s="1"/>
        <i x="1" s="1"/>
        <i x="2" s="1"/>
        <i x="9" s="1"/>
        <i x="7" s="1"/>
        <i x="20" s="1" nd="1"/>
        <i x="13" s="1" nd="1"/>
        <i x="11" s="1" nd="1"/>
        <i x="16" s="1" nd="1"/>
        <i x="14" s="1" nd="1"/>
        <i x="17" s="1" nd="1"/>
        <i x="12" s="1" nd="1"/>
        <i x="19" s="1" nd="1"/>
        <i x="18" s="1" nd="1"/>
        <i x="15" s="1" nd="1"/>
        <i x="21"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Khóa_học" xr10:uid="{00000000-0013-0000-FFFF-FFFF03000000}" sourceName="Khóa học">
  <pivotTables>
    <pivotTable tabId="3" name="PivotTable_bài_tập"/>
  </pivotTables>
  <data>
    <tabular pivotCacheId="3"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Đến_hạn_vào" xr10:uid="{00000000-0013-0000-FFFF-FFFF04000000}" sourceName="Đến hạn vào">
  <pivotTables>
    <pivotTable tabId="3" name="PivotTable_bài_tập"/>
  </pivotTables>
  <data>
    <tabular pivotCacheId="3" showMissing="0">
      <items count="22">
        <i x="8" s="1"/>
        <i x="4" s="1"/>
        <i x="6" s="1"/>
        <i x="0" s="1"/>
        <i x="3" s="1"/>
        <i x="2" s="1"/>
        <i x="10" s="1"/>
        <i x="7" s="1"/>
        <i x="9" s="1"/>
        <i x="1" s="1"/>
        <i x="5" s="1"/>
        <i x="12" s="1" nd="1"/>
        <i x="21" s="1" nd="1"/>
        <i x="19" s="1" nd="1"/>
        <i x="13" s="1" nd="1"/>
        <i x="16" s="1" nd="1"/>
        <i x="14" s="1" nd="1"/>
        <i x="11" s="1" nd="1"/>
        <i x="17" s="1" nd="1"/>
        <i x="18" s="1" nd="1"/>
        <i x="20" s="1" nd="1"/>
        <i x="15"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Phần_trăm" xr10:uid="{00000000-0013-0000-FFFF-FFFF05000000}" sourceName="Phần trăm">
  <pivotTables>
    <pivotTable tabId="3" name="PivotTable_bài_tập"/>
  </pivotTables>
  <data>
    <tabular pivotCacheId="3"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ài tập" xr10:uid="{00000000-0014-0000-FFFF-FFFF01000000}" cache="Bộcắt_Bài_tập" caption="Bài tập" rowHeight="183600"/>
  <slicer name="Bắt đầu vào" xr10:uid="{00000000-0014-0000-FFFF-FFFF02000000}" cache="Bộcắt_Bắt_đầu_vào" caption="Bắt đầu vào" rowHeight="183600"/>
  <slicer name="Khóa học" xr10:uid="{00000000-0014-0000-FFFF-FFFF03000000}" cache="Bộcắt_Khóa_học" caption="Khóa học" rowHeight="183600"/>
  <slicer name="Đến hạn vào" xr10:uid="{00000000-0014-0000-FFFF-FFFF04000000}" cache="Bộcắt_Đến_hạn_vào" caption="Đến hạn vào" rowHeight="183600"/>
  <slicer name="Phần trăm" xr10:uid="{00000000-0014-0000-FFFF-FFFF05000000}" cache="Bộcắt_Phần_trăm" caption="Phần trăm"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Bài_tập" displayName="Bài_tập" ref="B5:H17" headerRowDxfId="132" dataDxfId="130" totalsRowDxfId="131">
  <autoFilter ref="B5:H17" xr:uid="{00000000-0009-0000-0100-000002000000}"/>
  <tableColumns count="7">
    <tableColumn id="2" xr3:uid="{00000000-0010-0000-0000-000002000000}" name="Bài tập" totalsRowLabel="Tổng" dataDxfId="139" dataCellStyle="Bình thường"/>
    <tableColumn id="1" xr3:uid="{00000000-0010-0000-0000-000001000000}" name="Khóa học" dataDxfId="138" dataCellStyle="Bình thường"/>
    <tableColumn id="6" xr3:uid="{00000000-0010-0000-0000-000006000000}" name="Giảng viên" dataDxfId="137" dataCellStyle="Bình thường"/>
    <tableColumn id="4" xr3:uid="{00000000-0010-0000-0000-000004000000}" name="Bắt đầu vào" dataDxfId="136" dataCellStyle="Ngày"/>
    <tableColumn id="3" xr3:uid="{00000000-0010-0000-0000-000003000000}" name="Đến hạn vào" dataDxfId="135" dataCellStyle="Ngày">
      <calculatedColumnFormula>TODAY()+(ROW(A1)*10)-25</calculatedColumnFormula>
    </tableColumn>
    <tableColumn id="5" xr3:uid="{00000000-0010-0000-0000-000005000000}" name="Tiến độ" dataDxfId="134" dataCellStyle="Phần trăm">
      <calculatedColumnFormula>Bài_tập[[#This Row],[Phần trăm]]</calculatedColumnFormula>
    </tableColumn>
    <tableColumn id="7" xr3:uid="{00000000-0010-0000-0000-000007000000}" name="Phần trăm" totalsRowFunction="sum" dataDxfId="133" totalsRowDxfId="140" dataCellStyle="Phần trăm"/>
  </tableColumns>
  <tableStyleInfo name="Lịch biểu bài tập" showFirstColumn="0" showLastColumn="0" showRowStripes="1" showColumnStripes="0"/>
  <extLst>
    <ext xmlns:x14="http://schemas.microsoft.com/office/spreadsheetml/2009/9/main" uri="{504A1905-F514-4f6f-8877-14C23A59335A}">
      <x14:table altTextSummary="Nhập Bài tập, Khóa học, Hướng dẫn, Ngày bắt đầu &amp; đến hạn và phần trăm hoàn thành vào bảng này. Thanh tiến độ được cập nhật tự động"/>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3.140625" style="3" customWidth="1"/>
    <col min="2" max="2" width="45" style="3" customWidth="1"/>
    <col min="3" max="3" width="25" style="3" customWidth="1"/>
    <col min="4" max="4" width="22.42578125" style="3" customWidth="1"/>
    <col min="5" max="5" width="14.42578125" style="19" customWidth="1"/>
    <col min="6" max="6" width="14.85546875" style="19" customWidth="1"/>
    <col min="7" max="8" width="13.28515625" style="3" customWidth="1"/>
    <col min="9" max="9" width="2.85546875" style="3" customWidth="1"/>
    <col min="10" max="10" width="4.28515625" style="3" customWidth="1"/>
    <col min="11" max="16384" width="9.140625" style="3"/>
  </cols>
  <sheetData>
    <row r="1" spans="2:8" ht="37.5" customHeight="1" x14ac:dyDescent="0.25">
      <c r="B1" s="1" t="s">
        <v>0</v>
      </c>
      <c r="C1" s="1"/>
      <c r="D1" s="2" t="s">
        <v>19</v>
      </c>
      <c r="E1" s="2"/>
      <c r="F1" s="2"/>
      <c r="G1" s="2"/>
      <c r="H1" s="2"/>
    </row>
    <row r="2" spans="2:8" ht="24.95" customHeight="1" x14ac:dyDescent="0.25">
      <c r="B2" s="1"/>
      <c r="C2" s="1"/>
      <c r="D2" s="4" t="s">
        <v>20</v>
      </c>
      <c r="E2" s="4"/>
      <c r="F2" s="5" t="s">
        <v>28</v>
      </c>
      <c r="G2" s="6" t="s">
        <v>30</v>
      </c>
      <c r="H2" s="7">
        <v>0.99</v>
      </c>
    </row>
    <row r="3" spans="2:8" ht="24.95" customHeight="1" x14ac:dyDescent="0.25">
      <c r="B3" s="8" t="s">
        <v>1</v>
      </c>
      <c r="C3" s="9">
        <v>2</v>
      </c>
      <c r="D3" s="9" t="s">
        <v>21</v>
      </c>
      <c r="E3" s="10"/>
      <c r="F3" s="11"/>
    </row>
    <row r="4" spans="2:8" ht="13.5" customHeight="1" x14ac:dyDescent="0.25">
      <c r="E4" s="11"/>
      <c r="F4" s="11"/>
    </row>
    <row r="5" spans="2:8" ht="30" customHeight="1" x14ac:dyDescent="0.25">
      <c r="B5" s="12" t="s">
        <v>2</v>
      </c>
      <c r="C5" s="12" t="s">
        <v>15</v>
      </c>
      <c r="D5" s="12" t="s">
        <v>22</v>
      </c>
      <c r="E5" s="13" t="s">
        <v>27</v>
      </c>
      <c r="F5" s="13" t="s">
        <v>29</v>
      </c>
      <c r="G5" s="12" t="s">
        <v>31</v>
      </c>
      <c r="H5" s="12" t="s">
        <v>32</v>
      </c>
    </row>
    <row r="6" spans="2:8" ht="30" customHeight="1" x14ac:dyDescent="0.25">
      <c r="B6" s="14" t="s">
        <v>3</v>
      </c>
      <c r="C6" s="15" t="s">
        <v>16</v>
      </c>
      <c r="D6" s="15" t="s">
        <v>23</v>
      </c>
      <c r="E6" s="16">
        <f ca="1">TODAY()-30</f>
        <v>43178</v>
      </c>
      <c r="F6" s="16">
        <f ca="1">TODAY()+30</f>
        <v>43238</v>
      </c>
      <c r="G6" s="17">
        <f>Bài_tập[[#This Row],[Phần trăm]]</f>
        <v>1</v>
      </c>
      <c r="H6" s="18">
        <v>1</v>
      </c>
    </row>
    <row r="7" spans="2:8" ht="30" customHeight="1" x14ac:dyDescent="0.25">
      <c r="B7" s="14" t="s">
        <v>4</v>
      </c>
      <c r="C7" s="15" t="s">
        <v>16</v>
      </c>
      <c r="D7" s="15" t="s">
        <v>24</v>
      </c>
      <c r="E7" s="16">
        <f ca="1">TODAY()-20</f>
        <v>43188</v>
      </c>
      <c r="F7" s="16">
        <f ca="1">TODAY()+60</f>
        <v>43268</v>
      </c>
      <c r="G7" s="17">
        <f>Bài_tập[[#This Row],[Phần trăm]]</f>
        <v>0.1</v>
      </c>
      <c r="H7" s="18">
        <v>0.1</v>
      </c>
    </row>
    <row r="8" spans="2:8" ht="30" customHeight="1" x14ac:dyDescent="0.25">
      <c r="B8" s="14" t="s">
        <v>5</v>
      </c>
      <c r="C8" s="15" t="s">
        <v>16</v>
      </c>
      <c r="D8" s="15" t="s">
        <v>24</v>
      </c>
      <c r="E8" s="16">
        <f ca="1">TODAY()-15</f>
        <v>43193</v>
      </c>
      <c r="F8" s="16">
        <f ca="1">TODAY()+42</f>
        <v>43250</v>
      </c>
      <c r="G8" s="17">
        <f>Bài_tập[[#This Row],[Phần trăm]]</f>
        <v>0.8</v>
      </c>
      <c r="H8" s="18">
        <v>0.8</v>
      </c>
    </row>
    <row r="9" spans="2:8" ht="30" customHeight="1" x14ac:dyDescent="0.25">
      <c r="B9" s="14" t="s">
        <v>6</v>
      </c>
      <c r="C9" s="15" t="s">
        <v>16</v>
      </c>
      <c r="D9" s="15" t="s">
        <v>25</v>
      </c>
      <c r="E9" s="16">
        <f ca="1">TODAY()-60</f>
        <v>43148</v>
      </c>
      <c r="F9" s="16">
        <f ca="1">TODAY()+40</f>
        <v>43248</v>
      </c>
      <c r="G9" s="17">
        <f>Bài_tập[[#This Row],[Phần trăm]]</f>
        <v>0.2</v>
      </c>
      <c r="H9" s="18">
        <v>0.2</v>
      </c>
    </row>
    <row r="10" spans="2:8" ht="30" customHeight="1" x14ac:dyDescent="0.25">
      <c r="B10" s="14" t="s">
        <v>7</v>
      </c>
      <c r="C10" s="15" t="s">
        <v>16</v>
      </c>
      <c r="D10" s="15" t="s">
        <v>23</v>
      </c>
      <c r="E10" s="16">
        <f ca="1">TODAY()-25</f>
        <v>43183</v>
      </c>
      <c r="F10" s="16">
        <f ca="1">TODAY()+20</f>
        <v>43228</v>
      </c>
      <c r="G10" s="17">
        <f>Bài_tập[[#This Row],[Phần trăm]]</f>
        <v>0.5</v>
      </c>
      <c r="H10" s="18">
        <v>0.5</v>
      </c>
    </row>
    <row r="11" spans="2:8" ht="30" customHeight="1" x14ac:dyDescent="0.25">
      <c r="B11" s="14" t="s">
        <v>8</v>
      </c>
      <c r="C11" s="15" t="s">
        <v>16</v>
      </c>
      <c r="D11" s="15" t="s">
        <v>24</v>
      </c>
      <c r="E11" s="16">
        <f ca="1">TODAY()-34</f>
        <v>43174</v>
      </c>
      <c r="F11" s="16">
        <f ca="1">TODAY()+80</f>
        <v>43288</v>
      </c>
      <c r="G11" s="17">
        <f>Bài_tập[[#This Row],[Phần trăm]]</f>
        <v>0.3</v>
      </c>
      <c r="H11" s="18">
        <v>0.3</v>
      </c>
    </row>
    <row r="12" spans="2:8" ht="30" customHeight="1" x14ac:dyDescent="0.25">
      <c r="B12" s="14" t="s">
        <v>9</v>
      </c>
      <c r="C12" s="15" t="s">
        <v>16</v>
      </c>
      <c r="D12" s="15" t="s">
        <v>25</v>
      </c>
      <c r="E12" s="16">
        <f ca="1">TODAY()-22</f>
        <v>43186</v>
      </c>
      <c r="F12" s="16">
        <f ca="1">TODAY()+24</f>
        <v>43232</v>
      </c>
      <c r="G12" s="17">
        <f>Bài_tập[[#This Row],[Phần trăm]]</f>
        <v>0.35</v>
      </c>
      <c r="H12" s="18">
        <v>0.35</v>
      </c>
    </row>
    <row r="13" spans="2:8" ht="30" customHeight="1" x14ac:dyDescent="0.25">
      <c r="B13" s="14" t="s">
        <v>10</v>
      </c>
      <c r="C13" s="15" t="s">
        <v>16</v>
      </c>
      <c r="D13" s="15" t="s">
        <v>26</v>
      </c>
      <c r="E13" s="16">
        <f ca="1">TODAY()-10</f>
        <v>43198</v>
      </c>
      <c r="F13" s="16">
        <f ca="1">TODAY()+50</f>
        <v>43258</v>
      </c>
      <c r="G13" s="17">
        <f>Bài_tập[[#This Row],[Phần trăm]]</f>
        <v>0.4</v>
      </c>
      <c r="H13" s="18">
        <v>0.4</v>
      </c>
    </row>
    <row r="14" spans="2:8" ht="30" customHeight="1" x14ac:dyDescent="0.25">
      <c r="B14" s="14" t="s">
        <v>11</v>
      </c>
      <c r="C14" s="15" t="s">
        <v>16</v>
      </c>
      <c r="D14" s="15" t="s">
        <v>23</v>
      </c>
      <c r="E14" s="16">
        <f ca="1">TODAY()-10</f>
        <v>43198</v>
      </c>
      <c r="F14" s="16">
        <f ca="1">TODAY()+18</f>
        <v>43226</v>
      </c>
      <c r="G14" s="17">
        <f>Bài_tập[[#This Row],[Phần trăm]]</f>
        <v>0.75</v>
      </c>
      <c r="H14" s="18">
        <v>0.75</v>
      </c>
    </row>
    <row r="15" spans="2:8" ht="30" customHeight="1" x14ac:dyDescent="0.25">
      <c r="B15" s="14" t="s">
        <v>12</v>
      </c>
      <c r="C15" s="15" t="s">
        <v>17</v>
      </c>
      <c r="D15" s="15" t="s">
        <v>26</v>
      </c>
      <c r="E15" s="16">
        <f ca="1">TODAY()-50</f>
        <v>43158</v>
      </c>
      <c r="F15" s="16">
        <f ca="1">TODAY()+60</f>
        <v>43268</v>
      </c>
      <c r="G15" s="17">
        <f>Bài_tập[[#This Row],[Phần trăm]]</f>
        <v>0.5</v>
      </c>
      <c r="H15" s="18">
        <v>0.5</v>
      </c>
    </row>
    <row r="16" spans="2:8" ht="30" customHeight="1" x14ac:dyDescent="0.25">
      <c r="B16" s="14" t="s">
        <v>13</v>
      </c>
      <c r="C16" s="15" t="s">
        <v>17</v>
      </c>
      <c r="D16" s="15" t="s">
        <v>25</v>
      </c>
      <c r="E16" s="16">
        <f ca="1">TODAY()-13</f>
        <v>43195</v>
      </c>
      <c r="F16" s="16">
        <f ca="1">TODAY()+55</f>
        <v>43263</v>
      </c>
      <c r="G16" s="17">
        <f>Bài_tập[[#This Row],[Phần trăm]]</f>
        <v>0.55000000000000004</v>
      </c>
      <c r="H16" s="18">
        <v>0.55000000000000004</v>
      </c>
    </row>
    <row r="17" spans="2:8" ht="30" customHeight="1" x14ac:dyDescent="0.25">
      <c r="B17" s="14" t="s">
        <v>14</v>
      </c>
      <c r="C17" s="15" t="s">
        <v>18</v>
      </c>
      <c r="D17" s="15" t="s">
        <v>23</v>
      </c>
      <c r="E17" s="16">
        <f ca="1">TODAY()-28</f>
        <v>43180</v>
      </c>
      <c r="F17" s="16">
        <f ca="1">TODAY()+44</f>
        <v>43252</v>
      </c>
      <c r="G17" s="17">
        <f>Bài_tập[[#This Row],[Phần trăm]]</f>
        <v>0.6</v>
      </c>
      <c r="H17" s="18">
        <v>0.6</v>
      </c>
    </row>
  </sheetData>
  <mergeCells count="3">
    <mergeCell ref="D2:E2"/>
    <mergeCell ref="B1:C2"/>
    <mergeCell ref="D1:H1"/>
  </mergeCells>
  <conditionalFormatting sqref="B6:H17">
    <cfRule type="expression" dxfId="183" priority="2" stopIfTrue="1">
      <formula>$G6=1</formula>
    </cfRule>
    <cfRule type="expression" dxfId="182" priority="3" stopIfTrue="1">
      <formula>(Quy_tắc_tô_sáng)*($F6&lt;=TODAY()+Ngày_kiểm_tra)*($F6&gt;=TODAY())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81" priority="5">
      <formula>$D$3="Không Có Tô Sáng"</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Chọn khoảng thời gian từ danh sách. Chọn HỦY BỎ, nhấn ALT+MŨI TÊN XUỐNG để xem các tùy chọn, rồi nhấn MŨI TÊN XUỐNG và ENTER để chọn" prompt="Chọn khoảng tô sáng bài tập đến hạn trong ô này. Nhấn ALT+MŨI TÊN XUỐNG để mở danh sách thả xuống, rồi nhấn MŨI TÊN XUỐNG và ENTER để chọn" sqref="D3" xr:uid="{00000000-0002-0000-0000-000000000000}">
      <formula1>"KHÔNG CÓ TÔ SÁNG,NGÀY,TUẦN,THÁNG"</formula1>
    </dataValidation>
    <dataValidation type="list" errorStyle="warning" allowBlank="1" showInputMessage="1" showErrorMessage="1" error="Chọn khoảng giá trị từ danh sách. Chọn HỦY BỎ, nhấn ALT+MŨI TÊN XUỐNG để xem các tùy chọn, rồi nhấn MŨI TÊN XUỐNG và ENTER để chọn" prompt="Chọn khoảng giá trị của tô sáng bài tập đến hạn trong ô này. Nhấn ALT+MŨI TÊN XUỐNG để mở danh sách thả xuống, rồi nhấn MŨI TÊN XUỐNG và ENTER để chọn" sqref="C3" xr:uid="{00000000-0002-0000-0000-000001000000}">
      <formula1>"1,2,3,4,5,6,7,8,9,10,11,12,13,14,15,16,17,18,19,20,21,22,23,24,25,26,27,28,29,30"</formula1>
    </dataValidation>
    <dataValidation allowBlank="1" showInputMessage="1" showErrorMessage="1" prompt="Nhập Bài tập vào cột này bên dưới đầu đề này. Sử dụng bộ lọc đầu đề để tìm mục nhập cụ thể" sqref="B5" xr:uid="{00000000-0002-0000-0000-000002000000}"/>
    <dataValidation allowBlank="1" showInputMessage="1" showErrorMessage="1" prompt="Nhập Khóa học vào cột này bên dưới đầu đề này" sqref="C5" xr:uid="{00000000-0002-0000-0000-000003000000}"/>
    <dataValidation allowBlank="1" showInputMessage="1" showErrorMessage="1" prompt="Nhập Giảng viên vào cột này bên dưới đầu đề này" sqref="D5" xr:uid="{00000000-0002-0000-0000-000004000000}"/>
    <dataValidation allowBlank="1" showInputMessage="1" showErrorMessage="1" prompt="Nhập Ngày bắt đầu vào cột này, bên dưới đầu đề này" sqref="E5" xr:uid="{00000000-0002-0000-0000-000005000000}"/>
    <dataValidation allowBlank="1" showInputMessage="1" showErrorMessage="1" prompt="Nhập Ngày đến hạn vào cột này, bên dưới đầu đề này" sqref="F5" xr:uid="{00000000-0002-0000-0000-000006000000}"/>
    <dataValidation allowBlank="1" showInputMessage="1" showErrorMessage="1" prompt="Thanh Tiến độ sẽ tự động cập nhật trong cột này, bên dưới đầu đề này" sqref="G5" xr:uid="{00000000-0002-0000-0000-000007000000}"/>
    <dataValidation allowBlank="1" showInputMessage="1" showErrorMessage="1" prompt="Nhập Phần trăm hoàn thành vào cột này, bên dưới đầu đề này" sqref="H5" xr:uid="{00000000-0002-0000-0000-000008000000}"/>
    <dataValidation allowBlank="1" showInputMessage="1" showErrorMessage="1" prompt="Chọn Tiêu chí cho Bài tập đến hạn trong khoảng tại ô C3 và D3, ở bên phải" sqref="B3" xr:uid="{00000000-0002-0000-0000-000009000000}"/>
    <dataValidation allowBlank="1" showInputMessage="1" showErrorMessage="1" prompt="Tiêu đề của trang tính này nằm trong ô này. Chú giải thanh màu hoàn thành nằm trong các ô từ F2 đến H2. Liên kết dẫn hướng đến trang tính Chi tiết bài tập nằm trong ô D1" sqref="B1:C2" xr:uid="{00000000-0002-0000-0000-00000A000000}"/>
    <dataValidation allowBlank="1" showInputMessage="1" showErrorMessage="1" prompt="Chú giải thanh màu hoàn thành nằm trong các ô bên phải. Các thanh màu được cập nhật tự động ở cột Tiến độ trong bảng Bài tập." sqref="D2:E2" xr:uid="{00000000-0002-0000-0000-00000B000000}"/>
    <dataValidation allowBlank="1" showInputMessage="1" showErrorMessage="1" prompt="Tạo Lịch biểu bài tập trong sổ làm việc này. Nhập các chi tiết vào bảng Bài tập bắt đầu từ ô B5 trong trang tính này" sqref="A1" xr:uid="{00000000-0002-0000-0000-00000C000000}"/>
    <dataValidation allowBlank="1" showInputMessage="1" showErrorMessage="1" prompt="Tiến độ bài tập lớn hơn hoặc bằng 0 % nhưng dưới 40 % sẽ được tô sáng bằng màu RGB R=123 G=209 B=255" sqref="F2" xr:uid="{00000000-0002-0000-0000-00000D000000}"/>
    <dataValidation allowBlank="1" showInputMessage="1" showErrorMessage="1" prompt="Tiến độ bài tập lớn hơn 40 % đến dưới 75 % sẽ được tô sáng bằng màu RGB R=188 G=222 B=182" sqref="G2" xr:uid="{00000000-0002-0000-0000-00000E000000}"/>
    <dataValidation allowBlank="1" showInputMessage="1" showErrorMessage="1" prompt="Tiến độ bài tập lớn hơn 75 % đến 99 % sẽ được tô sáng bằng màu RGB R=254 G=198 B=11" sqref="H2" xr:uid="{00000000-0002-0000-0000-00000F000000}"/>
    <dataValidation allowBlank="1" showInputMessage="1" showErrorMessage="1" prompt="Liên kết dẫn hướng đến trang tính Chi tiết bài tập" sqref="D1" xr:uid="{00000000-0002-0000-0000-000010000000}"/>
  </dataValidations>
  <hyperlinks>
    <hyperlink ref="D1:H1" location="'Chi tiết bài tập'!A1" tooltip="Chọn dẫn hướng đến trang tính Chi tiết bài tập" display="CHI TIẾT BÀI TẬP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22"/>
  <sheetViews>
    <sheetView showGridLines="0" zoomScaleNormal="100" workbookViewId="0"/>
  </sheetViews>
  <sheetFormatPr defaultRowHeight="30" customHeight="1" x14ac:dyDescent="0.25"/>
  <cols>
    <col min="1" max="1" width="2.85546875" style="24" customWidth="1"/>
    <col min="2" max="2" width="19.140625" style="31" customWidth="1"/>
    <col min="3" max="3" width="26.28515625" style="32" customWidth="1"/>
    <col min="4" max="4" width="23.7109375" style="33" customWidth="1"/>
    <col min="5" max="5" width="17.42578125" style="14" customWidth="1"/>
    <col min="6" max="6" width="16.42578125" style="14" customWidth="1"/>
    <col min="7" max="7" width="15.140625" style="14" customWidth="1"/>
    <col min="8" max="8" width="2.7109375" style="3" customWidth="1"/>
    <col min="9" max="13" width="10.7109375" style="3" customWidth="1"/>
    <col min="14" max="14" width="9.140625" style="3"/>
    <col min="15" max="15" width="2.85546875" style="3" customWidth="1"/>
    <col min="16" max="16384" width="9.140625" style="3"/>
  </cols>
  <sheetData>
    <row r="1" spans="1:15" ht="37.5" customHeight="1" x14ac:dyDescent="0.25">
      <c r="A1" s="3"/>
      <c r="B1" s="1" t="s">
        <v>33</v>
      </c>
      <c r="C1" s="1"/>
      <c r="D1" s="1"/>
      <c r="E1" s="1"/>
      <c r="F1" s="1"/>
      <c r="G1" s="1"/>
      <c r="H1" s="1"/>
      <c r="I1" s="1"/>
      <c r="J1" s="1"/>
      <c r="K1" s="1"/>
      <c r="L1" s="2" t="s">
        <v>40</v>
      </c>
      <c r="M1" s="2"/>
      <c r="N1" s="2"/>
    </row>
    <row r="2" spans="1:15" ht="50.1" customHeight="1" x14ac:dyDescent="0.25">
      <c r="A2" s="3"/>
      <c r="B2" s="20" t="s">
        <v>34</v>
      </c>
      <c r="C2" s="20"/>
      <c r="D2" s="20"/>
      <c r="E2" s="20"/>
      <c r="F2" s="20"/>
      <c r="G2" s="20"/>
      <c r="H2" s="20"/>
      <c r="I2" s="20"/>
      <c r="J2" s="20"/>
      <c r="K2" s="20"/>
      <c r="L2" s="20"/>
      <c r="M2" s="20"/>
      <c r="N2" s="20"/>
      <c r="O2" s="20"/>
    </row>
    <row r="3" spans="1:15" ht="23.25" x14ac:dyDescent="0.25">
      <c r="A3" s="21"/>
      <c r="B3" s="22" t="s">
        <v>22</v>
      </c>
      <c r="C3" s="22" t="s">
        <v>15</v>
      </c>
      <c r="D3" s="22" t="s">
        <v>2</v>
      </c>
      <c r="E3" s="22" t="s">
        <v>27</v>
      </c>
      <c r="F3" s="22" t="s">
        <v>29</v>
      </c>
      <c r="G3" s="22" t="s">
        <v>32</v>
      </c>
      <c r="I3" s="23" t="s">
        <v>36</v>
      </c>
      <c r="J3" s="23"/>
      <c r="K3" s="23" t="s">
        <v>38</v>
      </c>
      <c r="L3" s="23"/>
      <c r="M3" s="23" t="s">
        <v>41</v>
      </c>
      <c r="N3" s="23"/>
      <c r="O3" s="23"/>
    </row>
    <row r="4" spans="1:15" ht="15.75" x14ac:dyDescent="0.25">
      <c r="B4" s="25" t="s">
        <v>23</v>
      </c>
      <c r="C4" s="25" t="s">
        <v>16</v>
      </c>
      <c r="D4" s="26" t="s">
        <v>3</v>
      </c>
      <c r="E4" s="27">
        <v>43178</v>
      </c>
      <c r="F4" s="27">
        <v>43238</v>
      </c>
      <c r="G4" s="28">
        <v>1</v>
      </c>
      <c r="I4" s="23"/>
      <c r="J4" s="23"/>
      <c r="K4" s="23"/>
      <c r="L4" s="23"/>
      <c r="M4" s="23"/>
      <c r="N4" s="23"/>
      <c r="O4" s="23"/>
    </row>
    <row r="5" spans="1:15" ht="15.75" x14ac:dyDescent="0.25">
      <c r="B5" s="29"/>
      <c r="C5" s="29"/>
      <c r="D5" s="26" t="s">
        <v>7</v>
      </c>
      <c r="E5" s="27">
        <v>43183</v>
      </c>
      <c r="F5" s="27">
        <v>43228</v>
      </c>
      <c r="G5" s="28">
        <v>0.5</v>
      </c>
      <c r="I5" s="23"/>
      <c r="J5" s="23"/>
      <c r="K5" s="23"/>
      <c r="L5" s="23"/>
      <c r="M5" s="23"/>
      <c r="N5" s="23"/>
      <c r="O5" s="23"/>
    </row>
    <row r="6" spans="1:15" ht="15.75" x14ac:dyDescent="0.25">
      <c r="B6" s="29"/>
      <c r="C6" s="29"/>
      <c r="D6" s="26" t="s">
        <v>11</v>
      </c>
      <c r="E6" s="27">
        <v>43198</v>
      </c>
      <c r="F6" s="27">
        <v>43226</v>
      </c>
      <c r="G6" s="28">
        <v>0.75</v>
      </c>
      <c r="I6" s="23"/>
      <c r="J6" s="23"/>
      <c r="K6" s="23"/>
      <c r="L6" s="23"/>
      <c r="M6" s="23"/>
      <c r="N6" s="23"/>
      <c r="O6" s="23"/>
    </row>
    <row r="7" spans="1:15" ht="15.75" x14ac:dyDescent="0.25">
      <c r="B7" s="29"/>
      <c r="C7" s="26" t="s">
        <v>18</v>
      </c>
      <c r="D7" s="26" t="s">
        <v>14</v>
      </c>
      <c r="E7" s="27">
        <v>43180</v>
      </c>
      <c r="F7" s="27">
        <v>43252</v>
      </c>
      <c r="G7" s="28">
        <v>0.6</v>
      </c>
      <c r="I7" s="23"/>
      <c r="J7" s="23"/>
      <c r="K7" s="23"/>
      <c r="L7" s="23"/>
      <c r="M7" s="23"/>
      <c r="N7" s="23"/>
      <c r="O7" s="23"/>
    </row>
    <row r="8" spans="1:15" ht="15.75" x14ac:dyDescent="0.25">
      <c r="B8" s="25" t="s">
        <v>24</v>
      </c>
      <c r="C8" s="25" t="s">
        <v>16</v>
      </c>
      <c r="D8" s="26" t="s">
        <v>4</v>
      </c>
      <c r="E8" s="27">
        <v>43188</v>
      </c>
      <c r="F8" s="27">
        <v>43268</v>
      </c>
      <c r="G8" s="28">
        <v>0.1</v>
      </c>
      <c r="I8" s="23"/>
      <c r="J8" s="23"/>
      <c r="K8" s="23"/>
      <c r="L8" s="23"/>
      <c r="M8" s="23"/>
      <c r="N8" s="23"/>
      <c r="O8" s="23"/>
    </row>
    <row r="9" spans="1:15" ht="15.75" x14ac:dyDescent="0.25">
      <c r="B9" s="29"/>
      <c r="C9" s="29"/>
      <c r="D9" s="26" t="s">
        <v>5</v>
      </c>
      <c r="E9" s="27">
        <v>43193</v>
      </c>
      <c r="F9" s="27">
        <v>43250</v>
      </c>
      <c r="G9" s="28">
        <v>0.8</v>
      </c>
      <c r="I9" s="23"/>
      <c r="J9" s="23"/>
      <c r="K9" s="23"/>
      <c r="L9" s="23"/>
      <c r="M9" s="23"/>
      <c r="N9" s="23"/>
      <c r="O9" s="23"/>
    </row>
    <row r="10" spans="1:15" ht="15.75" x14ac:dyDescent="0.25">
      <c r="B10" s="29"/>
      <c r="C10" s="29"/>
      <c r="D10" s="26" t="s">
        <v>8</v>
      </c>
      <c r="E10" s="27">
        <v>43174</v>
      </c>
      <c r="F10" s="27">
        <v>43288</v>
      </c>
      <c r="G10" s="28">
        <v>0.3</v>
      </c>
      <c r="I10" s="23"/>
      <c r="J10" s="23"/>
      <c r="K10" s="23"/>
      <c r="L10" s="23"/>
      <c r="M10" s="23"/>
      <c r="N10" s="23"/>
      <c r="O10" s="23"/>
    </row>
    <row r="11" spans="1:15" ht="15.75" x14ac:dyDescent="0.25">
      <c r="B11" s="25" t="s">
        <v>25</v>
      </c>
      <c r="C11" s="29" t="s">
        <v>16</v>
      </c>
      <c r="D11" s="26" t="s">
        <v>6</v>
      </c>
      <c r="E11" s="27">
        <v>43148</v>
      </c>
      <c r="F11" s="27">
        <v>43248</v>
      </c>
      <c r="G11" s="28">
        <v>0.2</v>
      </c>
      <c r="I11" s="23"/>
      <c r="J11" s="23"/>
      <c r="K11" s="23"/>
      <c r="L11" s="23"/>
      <c r="M11" s="23"/>
      <c r="N11" s="23"/>
      <c r="O11" s="23"/>
    </row>
    <row r="12" spans="1:15" ht="15.75" x14ac:dyDescent="0.25">
      <c r="B12" s="29"/>
      <c r="C12" s="29"/>
      <c r="D12" s="26" t="s">
        <v>9</v>
      </c>
      <c r="E12" s="27">
        <v>43186</v>
      </c>
      <c r="F12" s="27">
        <v>43232</v>
      </c>
      <c r="G12" s="28">
        <v>0.35</v>
      </c>
      <c r="I12" s="23"/>
      <c r="J12" s="23"/>
      <c r="K12" s="23"/>
      <c r="L12" s="23"/>
      <c r="M12" s="23"/>
      <c r="N12" s="23"/>
      <c r="O12" s="23"/>
    </row>
    <row r="13" spans="1:15" ht="15.75" x14ac:dyDescent="0.25">
      <c r="B13" s="29"/>
      <c r="C13" s="26" t="s">
        <v>17</v>
      </c>
      <c r="D13" s="26" t="s">
        <v>13</v>
      </c>
      <c r="E13" s="27">
        <v>43195</v>
      </c>
      <c r="F13" s="27">
        <v>43263</v>
      </c>
      <c r="G13" s="28">
        <v>0.55000000000000004</v>
      </c>
      <c r="I13" s="23" t="s">
        <v>37</v>
      </c>
      <c r="J13" s="23"/>
      <c r="K13" s="23" t="s">
        <v>39</v>
      </c>
      <c r="L13" s="23"/>
    </row>
    <row r="14" spans="1:15" ht="15.75" x14ac:dyDescent="0.25">
      <c r="B14" s="25" t="s">
        <v>26</v>
      </c>
      <c r="C14" s="26" t="s">
        <v>16</v>
      </c>
      <c r="D14" s="26" t="s">
        <v>10</v>
      </c>
      <c r="E14" s="27">
        <v>43198</v>
      </c>
      <c r="F14" s="27">
        <v>43258</v>
      </c>
      <c r="G14" s="28">
        <v>0.4</v>
      </c>
      <c r="K14" s="30"/>
      <c r="L14" s="30"/>
    </row>
    <row r="15" spans="1:15" ht="15.75" x14ac:dyDescent="0.25">
      <c r="B15" s="29"/>
      <c r="C15" s="26" t="s">
        <v>17</v>
      </c>
      <c r="D15" s="26" t="s">
        <v>12</v>
      </c>
      <c r="E15" s="27">
        <v>43158</v>
      </c>
      <c r="F15" s="27">
        <v>43268</v>
      </c>
      <c r="G15" s="28">
        <v>0.5</v>
      </c>
      <c r="I15" s="30"/>
      <c r="J15" s="30"/>
      <c r="K15" s="30"/>
      <c r="L15" s="30"/>
    </row>
    <row r="16" spans="1:15" ht="30" customHeight="1" x14ac:dyDescent="0.25">
      <c r="B16" s="3"/>
      <c r="C16" s="3"/>
      <c r="D16" s="3"/>
      <c r="E16" s="3"/>
      <c r="F16" s="3"/>
      <c r="G16" s="3"/>
      <c r="I16" s="30"/>
      <c r="J16" s="30"/>
      <c r="K16" s="30"/>
      <c r="L16" s="30"/>
    </row>
    <row r="17" spans="2:12" ht="30" customHeight="1" x14ac:dyDescent="0.25">
      <c r="B17" s="3"/>
      <c r="C17" s="3"/>
      <c r="D17" s="3"/>
      <c r="E17" s="3"/>
      <c r="F17" s="3"/>
      <c r="G17" s="3"/>
      <c r="I17" s="30"/>
      <c r="J17" s="30"/>
      <c r="K17" s="30"/>
      <c r="L17" s="30"/>
    </row>
    <row r="18" spans="2:12" ht="30" customHeight="1" x14ac:dyDescent="0.25">
      <c r="B18" s="3"/>
      <c r="C18" s="3"/>
      <c r="D18" s="3"/>
      <c r="E18" s="3"/>
      <c r="F18" s="3"/>
      <c r="G18" s="3"/>
      <c r="I18" s="30"/>
      <c r="J18" s="30"/>
      <c r="K18" s="30"/>
      <c r="L18" s="30"/>
    </row>
    <row r="19" spans="2:12" ht="30" customHeight="1" x14ac:dyDescent="0.25">
      <c r="B19" s="3"/>
      <c r="C19" s="3"/>
      <c r="D19" s="3"/>
      <c r="I19" s="30"/>
      <c r="J19" s="30"/>
      <c r="K19" s="30"/>
      <c r="L19" s="30"/>
    </row>
    <row r="20" spans="2:12" ht="30" customHeight="1" x14ac:dyDescent="0.25">
      <c r="B20" s="3"/>
      <c r="C20" s="3"/>
      <c r="D20" s="3"/>
      <c r="I20" s="30"/>
      <c r="J20" s="30"/>
      <c r="K20" s="30"/>
      <c r="L20" s="30"/>
    </row>
    <row r="21" spans="2:12" ht="30" customHeight="1" x14ac:dyDescent="0.25">
      <c r="F21" s="14" t="s">
        <v>35</v>
      </c>
      <c r="I21" s="30"/>
      <c r="J21" s="30"/>
      <c r="K21" s="30"/>
      <c r="L21" s="30"/>
    </row>
    <row r="22" spans="2:12" ht="30" customHeight="1" x14ac:dyDescent="0.25">
      <c r="I22" s="30"/>
      <c r="J22" s="30"/>
      <c r="K22" s="30"/>
      <c r="L22" s="30"/>
    </row>
  </sheetData>
  <mergeCells count="14">
    <mergeCell ref="L1:N1"/>
    <mergeCell ref="I13:J13"/>
    <mergeCell ref="K13:L13"/>
    <mergeCell ref="B2:O2"/>
    <mergeCell ref="I3:J12"/>
    <mergeCell ref="K3:L12"/>
    <mergeCell ref="M3:O12"/>
    <mergeCell ref="B1:K1"/>
    <mergeCell ref="B4:B7"/>
    <mergeCell ref="B8:B10"/>
    <mergeCell ref="B11:B13"/>
    <mergeCell ref="B14:B15"/>
    <mergeCell ref="C4:C6"/>
    <mergeCell ref="C8:C12"/>
  </mergeCells>
  <dataValidations count="3">
    <dataValidation allowBlank="1" showInputMessage="1" showErrorMessage="1" prompt="Chi tiết bài tập được cập nhật tự động trong bảng Pivot bài tập thuộc trang tính này. Liên kết dẫn hướng đến trang tính Lịch biểu bài tập nằm trong ô L1" sqref="A1" xr:uid="{00000000-0002-0000-0100-000000000000}"/>
    <dataValidation allowBlank="1" showInputMessage="1" showErrorMessage="1" prompt="Tiêu đề nằm trong ô này. Liên kết dẫn hướng đến trang tính Lịch biểu bài tập nằm trong ô bên phải. Hướng dẫn nằm trong ô bên dưới" sqref="B1:K1" xr:uid="{00000000-0002-0000-0100-000001000000}"/>
    <dataValidation allowBlank="1" showInputMessage="1" showErrorMessage="1" prompt="Liên kết dẫn hướng đến trang tính Lịch biểu bài tập nằm trong ô này" sqref="L1:N1" xr:uid="{00000000-0002-0000-0100-000002000000}"/>
  </dataValidations>
  <hyperlinks>
    <hyperlink ref="L1:N1" location="'Lịch biểu bài tập'!A1" tooltip="Chọn dẫn hướng đến trang tính Lịch biểu bài tập" display="&lt; LỊCH BIỂU BÀI TẬP" xr:uid="{00000000-0004-0000-0100-000000000000}"/>
  </hyperlinks>
  <printOptions horizontalCentered="1"/>
  <pageMargins left="0.25" right="0.25" top="0.75" bottom="0.75" header="0.3" footer="0.3"/>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3</vt:i4>
      </vt:variant>
    </vt:vector>
  </HeadingPairs>
  <TitlesOfParts>
    <vt:vector size="5" baseType="lpstr">
      <vt:lpstr>Lịch biểu bài tập</vt:lpstr>
      <vt:lpstr>Chi tiết bài tập</vt:lpstr>
      <vt:lpstr>'Chi tiết bài tập'!Print_Titles</vt:lpstr>
      <vt:lpstr>'Lịch biểu bài tập'!Print_Titles</vt:lpstr>
      <vt:lpstr>'Chi tiết bài tập'!Vùng_In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2018-04-18T03:26:42Z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