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27"/>
  <workbookPr filterPrivacy="1"/>
  <xr:revisionPtr revIDLastSave="10" documentId="11_43869BD578EEF502405119F1CBBA7A6E5E43E672" xr6:coauthVersionLast="45" xr6:coauthVersionMax="45" xr10:uidLastSave="{55CF4E3B-BD22-44BD-BE21-599E13E0BFAE}"/>
  <bookViews>
    <workbookView xWindow="-120" yWindow="-120" windowWidth="28860" windowHeight="14415" tabRatio="603" xr2:uid="{00000000-000D-0000-FFFF-FFFF00000000}"/>
  </bookViews>
  <sheets>
    <sheet name="Таблиця даних" sheetId="4" r:id="rId1"/>
    <sheet name="Розміри" sheetId="12" r:id="rId2"/>
    <sheet name="Відновлено_Аркуш1" sheetId="13" r:id="rId3"/>
    <sheet name="Відновлено_Аркуш2" sheetId="15" r:id="rId4"/>
  </sheets>
  <definedNames>
    <definedName name="_xlnm.Print_Titles" localSheetId="0">'Таблиця даних'!$4:$4</definedName>
    <definedName name="Заголовок1">Схуднення[[#Headers],[Дата]]</definedName>
    <definedName name="Область_заголовка_рядка1..C2">'Таблиця даних'!$B$2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" l="1"/>
  <c r="B7" i="4" l="1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<sst xmlns="http://schemas.openxmlformats.org/spreadsheetml/2006/main" count="12" uniqueCount="12">
  <si>
    <t>Діаграма схуднення для чоловіків</t>
  </si>
  <si>
    <t>Зріст (м)</t>
  </si>
  <si>
    <t>Дата</t>
  </si>
  <si>
    <t>Вага (кг)</t>
  </si>
  <si>
    <t>Примітка. Відстежуйте свої досягнення зі зменшення розмірів, ваги тіла й індексу маси тіла, а також переглядайте змінення ваги й вмісту жиру в тілі на відповідних діаграмах аркушів цієї книги.</t>
  </si>
  <si>
    <t>Груди (см)</t>
  </si>
  <si>
    <t>Талія (см)</t>
  </si>
  <si>
    <t>Стегна (см)</t>
  </si>
  <si>
    <t>Орієнтовна суха маса тіла (кг)</t>
  </si>
  <si>
    <t>Орієнтовна вага жиру в тілі (кг)</t>
  </si>
  <si>
    <t>Орієнтовний відсоток жиру в тілі (кг)</t>
  </si>
  <si>
    <t>Орієнтовний індекс маси тіла (ІМТ)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</si>
</sst>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0.0"/>
    <numFmt numFmtId="168" formatCode="0.0%"/>
    <numFmt numFmtId="169" formatCode="#,##0.0_ ;\-#,##0.0\ \ "/>
  </numFmts>
  <fonts count="22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7" fontId="0" fillId="0" borderId="0">
      <alignment horizontal="left" vertical="center" wrapText="1"/>
    </xf>
    <xf numFmtId="16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14" fontId="5" fillId="0" borderId="0">
      <alignment vertical="center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5" fillId="8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167" fontId="0" fillId="0" borderId="0" xfId="0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9" fontId="0" fillId="0" borderId="0" xfId="1" applyFont="1" applyAlignment="1">
      <alignment vertical="center"/>
    </xf>
    <xf numFmtId="168" fontId="0" fillId="0" borderId="0" xfId="5" applyFont="1" applyAlignment="1">
      <alignment vertical="center"/>
    </xf>
    <xf numFmtId="14" fontId="5" fillId="0" borderId="0" xfId="7" applyAlignment="1">
      <alignment vertical="center"/>
    </xf>
    <xf numFmtId="0" fontId="6" fillId="0" borderId="0" xfId="6" applyNumberFormat="1" applyFill="1" applyBorder="1">
      <alignment vertical="center"/>
    </xf>
    <xf numFmtId="167" fontId="0" fillId="0" borderId="0" xfId="0" applyBorder="1" applyAlignment="1">
      <alignment horizontal="left" vertical="top" wrapText="1" indent="1"/>
    </xf>
  </cellXfs>
  <cellStyles count="48">
    <cellStyle name="20% – колірна тема 1" xfId="25" builtinId="30" customBuiltin="1"/>
    <cellStyle name="20% – колірна тема 2" xfId="29" builtinId="34" customBuiltin="1"/>
    <cellStyle name="20% – колірна тема 3" xfId="33" builtinId="38" customBuiltin="1"/>
    <cellStyle name="20% – колірна тема 4" xfId="37" builtinId="42" customBuiltin="1"/>
    <cellStyle name="20% – колірна тема 5" xfId="41" builtinId="46" customBuiltin="1"/>
    <cellStyle name="20% – колірна тема 6" xfId="45" builtinId="50" customBuiltin="1"/>
    <cellStyle name="40% – колірна тема 1" xfId="26" builtinId="31" customBuiltin="1"/>
    <cellStyle name="40% – колірна тема 2" xfId="30" builtinId="35" customBuiltin="1"/>
    <cellStyle name="40% – колірна тема 3" xfId="34" builtinId="39" customBuiltin="1"/>
    <cellStyle name="40% – колірна тема 4" xfId="38" builtinId="43" customBuiltin="1"/>
    <cellStyle name="40% – колірна тема 5" xfId="42" builtinId="47" customBuiltin="1"/>
    <cellStyle name="40% – колірна тема 6" xfId="46" builtinId="51" customBuiltin="1"/>
    <cellStyle name="60% – колірна тема 1" xfId="27" builtinId="32" customBuiltin="1"/>
    <cellStyle name="60% – колірна тема 2" xfId="31" builtinId="36" customBuiltin="1"/>
    <cellStyle name="60% – колірна тема 3" xfId="35" builtinId="40" customBuiltin="1"/>
    <cellStyle name="60% – колірна тема 4" xfId="39" builtinId="44" customBuiltin="1"/>
    <cellStyle name="60% – колірна тема 5" xfId="43" builtinId="48" customBuiltin="1"/>
    <cellStyle name="60% – колірна тема 6" xfId="47" builtinId="52" customBuiltin="1"/>
    <cellStyle name="Ввід" xfId="15" builtinId="20" customBuiltin="1"/>
    <cellStyle name="Відсотковий" xfId="5" builtinId="5" customBuiltin="1"/>
    <cellStyle name="Гарний" xfId="12" builtinId="26" customBuiltin="1"/>
    <cellStyle name="Грошовий" xfId="3" builtinId="4" customBuiltin="1"/>
    <cellStyle name="Грошовий [0]" xfId="4" builtinId="7" customBuiltin="1"/>
    <cellStyle name="Дата" xfId="7" xr:uid="{00000000-0005-0000-0000-00001D000000}"/>
    <cellStyle name="Заголовок 1" xfId="8" builtinId="16" customBuiltin="1"/>
    <cellStyle name="Заголовок 2" xfId="9" builtinId="17" customBuiltin="1"/>
    <cellStyle name="Заголовок 3" xfId="10" builtinId="18" customBuiltin="1"/>
    <cellStyle name="Заголовок 4" xfId="11" builtinId="19" customBuiltin="1"/>
    <cellStyle name="Звичайний" xfId="0" builtinId="0" customBuiltin="1"/>
    <cellStyle name="Зв'язана клітинка" xfId="18" builtinId="24" customBuiltin="1"/>
    <cellStyle name="Колірна тема 1" xfId="24" builtinId="29" customBuiltin="1"/>
    <cellStyle name="Колірна тема 2" xfId="28" builtinId="33" customBuiltin="1"/>
    <cellStyle name="Колірна тема 3" xfId="32" builtinId="37" customBuiltin="1"/>
    <cellStyle name="Колірна тема 4" xfId="36" builtinId="41" customBuiltin="1"/>
    <cellStyle name="Колірна тема 5" xfId="40" builtinId="45" customBuiltin="1"/>
    <cellStyle name="Колірна тема 6" xfId="44" builtinId="49" customBuiltin="1"/>
    <cellStyle name="Контрольна клітинка" xfId="19" builtinId="23" customBuiltin="1"/>
    <cellStyle name="Назва" xfId="6" builtinId="15" customBuiltin="1"/>
    <cellStyle name="Нейтральний" xfId="14" builtinId="28" customBuiltin="1"/>
    <cellStyle name="Обчислення" xfId="17" builtinId="22" customBuiltin="1"/>
    <cellStyle name="Підсумок" xfId="23" builtinId="25" customBuiltin="1"/>
    <cellStyle name="Поганий" xfId="13" builtinId="27" customBuiltin="1"/>
    <cellStyle name="Примітка" xfId="21" builtinId="10" customBuiltin="1"/>
    <cellStyle name="Результат" xfId="16" builtinId="21" customBuiltin="1"/>
    <cellStyle name="Текст попередження" xfId="20" builtinId="11" customBuiltin="1"/>
    <cellStyle name="Текст пояснення" xfId="22" builtinId="53" customBuiltin="1"/>
    <cellStyle name="Фінансовий" xfId="1" builtinId="3" customBuiltin="1"/>
    <cellStyle name="Фінансовий [0]" xfId="2" builtinId="6" customBuiltin="1"/>
  </cellStyles>
  <dxfs count="21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9" formatCode="#,##0.0_ ;\-#,##0.0\ \ 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>
          <fgColor theme="4" tint="0.79998168889431442"/>
          <bgColor theme="4" tint="0.79995117038483843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fgColor theme="4" tint="0.59996337778862885"/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fgColor theme="1" tint="0.34998626667073579"/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Стиль таблиці 1" pivot="0" count="3" xr9:uid="{00000000-0011-0000-FFFF-FFFF00000000}">
      <tableStyleElement type="headerRow" dxfId="20"/>
      <tableStyleElement type="firstRowStripe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Розміри (см)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'Таблиця даних'!$F$4</c:f>
              <c:strCache>
                <c:ptCount val="1"/>
                <c:pt idx="0">
                  <c:v>Стегна (см)</c:v>
                </c:pt>
              </c:strCache>
            </c:strRef>
          </c:tx>
          <c:cat>
            <c:numRef>
              <c:f>'Таблиця даних'!$B$5:$B$9</c:f>
              <c:numCache>
                <c:formatCode>m/d/yyyy</c:formatCode>
                <c:ptCount val="5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</c:numCache>
            </c:numRef>
          </c:cat>
          <c:val>
            <c:numRef>
              <c:f>'Таблиця даних'!$F$5:$F$9</c:f>
              <c:numCache>
                <c:formatCode>#\ ##0.0_ ;\-#\ ##0.0\ 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'Таблиця даних'!$E$4</c:f>
              <c:strCache>
                <c:ptCount val="1"/>
                <c:pt idx="0">
                  <c:v>Талія (см)</c:v>
                </c:pt>
              </c:strCache>
            </c:strRef>
          </c:tx>
          <c:cat>
            <c:numRef>
              <c:f>'Таблиця даних'!$B$5:$B$9</c:f>
              <c:numCache>
                <c:formatCode>m/d/yyyy</c:formatCode>
                <c:ptCount val="5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</c:numCache>
            </c:numRef>
          </c:cat>
          <c:val>
            <c:numRef>
              <c:f>'Таблиця даних'!$E$5:$E$9</c:f>
              <c:numCache>
                <c:formatCode>#\ ##0.0_ ;\-#\ ##0.0\ 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'Таблиця даних'!$D$4</c:f>
              <c:strCache>
                <c:ptCount val="1"/>
                <c:pt idx="0">
                  <c:v>Груди (см)</c:v>
                </c:pt>
              </c:strCache>
            </c:strRef>
          </c:tx>
          <c:cat>
            <c:numRef>
              <c:f>'Таблиця даних'!$B$5:$B$9</c:f>
              <c:numCache>
                <c:formatCode>m/d/yyyy</c:formatCode>
                <c:ptCount val="5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</c:numCache>
            </c:numRef>
          </c:cat>
          <c:val>
            <c:numRef>
              <c:f>'Таблиця даних'!$D$5:$D$9</c:f>
              <c:numCache>
                <c:formatCode>#\ ##0.0_ ;\-#\ ##0.0\ 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uk-UA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\ ##0.0_ ;\-#\ ##0.0\ \ 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uk-UA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uk-UA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Відновлено_Аркуш1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'Таблиця даних'!$C$4</c:f>
              <c:strCache>
                <c:ptCount val="1"/>
                <c:pt idx="0">
                  <c:v>Вага (кг)</c:v>
                </c:pt>
              </c:strCache>
            </c:strRef>
          </c:tx>
          <c:invertIfNegative val="0"/>
          <c:cat>
            <c:numRef>
              <c:f>'Таблиця даних'!$B$5:$B$9</c:f>
              <c:numCache>
                <c:formatCode>m/d/yyyy</c:formatCode>
                <c:ptCount val="5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</c:numCache>
            </c:numRef>
          </c:cat>
          <c:val>
            <c:numRef>
              <c:f>'Таблиця даних'!$C$5:$C$9</c:f>
              <c:numCache>
                <c:formatCode>#\ ##0.0_ ;\-#\ ##0.0\ 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'Таблиця даних'!$J$4</c:f>
              <c:strCache>
                <c:ptCount val="1"/>
                <c:pt idx="0">
                  <c:v>Орієнтовний індекс маси тіла (ІМТ)</c:v>
                </c:pt>
              </c:strCache>
            </c:strRef>
          </c:tx>
          <c:cat>
            <c:numRef>
              <c:f>'Таблиця даних'!$B$5:$B$9</c:f>
              <c:numCache>
                <c:formatCode>m/d/yyyy</c:formatCode>
                <c:ptCount val="5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</c:numCache>
            </c:numRef>
          </c:cat>
          <c:val>
            <c:numRef>
              <c:f>'Таблиця даних'!$J$5:$J$9</c:f>
              <c:numCache>
                <c:formatCode>#\ ##0.0_ ;\-#\ ##0.0\ 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uk-UA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uk-UA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ІМТ</a:t>
                </a:r>
              </a:p>
            </c:rich>
          </c:tx>
          <c:overlay val="0"/>
        </c:title>
        <c:numFmt formatCode="#\ ##0.0_ ;\-#\ ##0.0\ \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uk-UA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uk-UA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Відновлено_Аркуш2</a:t>
            </a:r>
            <a:endParaRPr lang="en-US" sz="18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'Таблиця даних'!$C$4</c:f>
              <c:strCache>
                <c:ptCount val="1"/>
                <c:pt idx="0">
                  <c:v>Вага (кг)</c:v>
                </c:pt>
              </c:strCache>
            </c:strRef>
          </c:tx>
          <c:invertIfNegative val="0"/>
          <c:cat>
            <c:numRef>
              <c:f>'Таблиця даних'!$B$5:$B$9</c:f>
              <c:numCache>
                <c:formatCode>m/d/yyyy</c:formatCode>
                <c:ptCount val="5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</c:numCache>
            </c:numRef>
          </c:cat>
          <c:val>
            <c:numRef>
              <c:f>'Таблиця даних'!$C$5:$C$9</c:f>
              <c:numCache>
                <c:formatCode>#\ ##0.0_ ;\-#\ ##0.0\ 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'Таблиця даних'!$I$4</c:f>
              <c:strCache>
                <c:ptCount val="1"/>
                <c:pt idx="0">
                  <c:v>Орієнтовний відсоток жиру в тілі (кг)</c:v>
                </c:pt>
              </c:strCache>
            </c:strRef>
          </c:tx>
          <c:cat>
            <c:numRef>
              <c:f>'Таблиця даних'!$B$5:$B$9</c:f>
              <c:numCache>
                <c:formatCode>m/d/yyyy</c:formatCode>
                <c:ptCount val="5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</c:numCache>
            </c:numRef>
          </c:cat>
          <c:val>
            <c:numRef>
              <c:f>'Таблиця даних'!$I$5:$I$9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\ ##0.0_ ;\-#\ ##0.0\ \ " sourceLinked="1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Вміст жиру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0</xdr:row>
      <xdr:rowOff>66675</xdr:rowOff>
    </xdr:from>
    <xdr:ext cx="1466850" cy="1047750"/>
    <xdr:pic>
      <xdr:nvPicPr>
        <xdr:cNvPr id="2" name="fitness.jpg" descr="Штанг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457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Діаграма 1" descr="Діаграма &quot;Розміри&quot; відображає змінення показників &quot;Стегна&quot;, &quot;Талія&quot; та &quot;Груди&quot; з часом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Діаграма 1" descr="Діаграма &quot;Індекс маси тіла&quot; відображає змінення показників &quot;Вага&quot; й &quot;Орієнтовний індекс маси тіла&quot; з часом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Діаграма 1" descr="Діаграма &quot;Вміст жиру&quot; відображає змінення показників &quot;Вага&quot; й &quot;Орієнтовний відсоток жиру в тілі&quot; з часом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худнення" displayName="Схуднення" ref="B4:J9">
  <autoFilter ref="B4:J9" xr:uid="{00000000-0009-0000-0100-000001000000}"/>
  <tableColumns count="9">
    <tableColumn id="1" xr3:uid="{00000000-0010-0000-0000-000001000000}" name="Дата" totalsRowLabel="Підсумок" dataDxfId="8" totalsRowDxfId="17" dataCellStyle="Дата"/>
    <tableColumn id="2" xr3:uid="{00000000-0010-0000-0000-000002000000}" name="Вага (кг)" dataDxfId="7" totalsRowDxfId="16" dataCellStyle="Фінансовий"/>
    <tableColumn id="3" xr3:uid="{00000000-0010-0000-0000-000003000000}" name="Груди (см)" dataDxfId="6" totalsRowDxfId="15" dataCellStyle="Фінансовий"/>
    <tableColumn id="4" xr3:uid="{00000000-0010-0000-0000-000004000000}" name="Талія (см)" dataDxfId="5" totalsRowDxfId="14" dataCellStyle="Фінансовий"/>
    <tableColumn id="5" xr3:uid="{00000000-0010-0000-0000-000005000000}" name="Стегна (см)" dataDxfId="4" totalsRowDxfId="13" dataCellStyle="Фінансовий"/>
    <tableColumn id="6" xr3:uid="{00000000-0010-0000-0000-000006000000}" name="Орієнтовна суха маса тіла (кг)" dataDxfId="3" totalsRowDxfId="12" dataCellStyle="Фінансовий">
      <calculatedColumnFormula>(1.1*Схуднення[[#This Row],[Вага (кг)]])-128*(Схуднення[[#This Row],[Вага (кг)]]^2/(100*$C$2)^2)</calculatedColumnFormula>
    </tableColumn>
    <tableColumn id="7" xr3:uid="{00000000-0010-0000-0000-000007000000}" name="Орієнтовна вага жиру в тілі (кг)" dataDxfId="2" totalsRowDxfId="11" dataCellStyle="Фінансовий">
      <calculatedColumnFormula>C5-G5</calculatedColumnFormula>
    </tableColumn>
    <tableColumn id="8" xr3:uid="{00000000-0010-0000-0000-000008000000}" name="Орієнтовний відсоток жиру в тілі (кг)" dataDxfId="1" totalsRowDxfId="10" dataCellStyle="Відсотковий">
      <calculatedColumnFormula>IF(ISERROR((H5*100)/C5),"0.0",(H5*100)/C5)*0.01</calculatedColumnFormula>
    </tableColumn>
    <tableColumn id="9" xr3:uid="{00000000-0010-0000-0000-000009000000}" name="Орієнтовний індекс маси тіла (ІМТ)" totalsRowFunction="sum" dataDxfId="0" totalsRowDxfId="9" dataCellStyle="Фінансовий">
      <calculatedColumnFormula>(Схуднення[[#This Row],[Вага (кг)]]/($C$2*$C$2))</calculatedColumnFormula>
    </tableColumn>
  </tableColumns>
  <tableStyleInfo name="Стиль таблиці 1" showFirstColumn="0" showLastColumn="0" showRowStripes="1" showColumnStripes="1"/>
  <extLst>
    <ext xmlns:x14="http://schemas.microsoft.com/office/spreadsheetml/2009/9/main" uri="{504A1905-F514-4f6f-8877-14C23A59335A}">
      <x14:table altTextSummary="Введіть дату, вагу, обхват грудей, талії та стегон в цю таблицю. Усі інші стовпці обчислюю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7109375" customWidth="1"/>
    <col min="3" max="6" width="15.7109375" customWidth="1"/>
    <col min="7" max="7" width="23.7109375" customWidth="1"/>
    <col min="8" max="8" width="24.85546875" customWidth="1"/>
    <col min="9" max="9" width="25.42578125" customWidth="1"/>
    <col min="10" max="10" width="22.7109375" customWidth="1"/>
    <col min="11" max="11" width="2.7109375" customWidth="1"/>
  </cols>
  <sheetData>
    <row r="1" spans="2:10" ht="60.75" customHeight="1" x14ac:dyDescent="0.25">
      <c r="B1" s="6" t="s">
        <v>0</v>
      </c>
      <c r="C1" s="6"/>
      <c r="D1" s="6"/>
      <c r="E1" s="6"/>
      <c r="F1" s="6"/>
      <c r="G1" s="6"/>
      <c r="H1" s="6"/>
      <c r="I1" s="6"/>
      <c r="J1" s="6"/>
    </row>
    <row r="2" spans="2:10" ht="32.1" customHeight="1" x14ac:dyDescent="0.25">
      <c r="B2" s="1" t="s">
        <v>1</v>
      </c>
      <c r="C2" s="2">
        <v>1.9</v>
      </c>
      <c r="D2" s="7" t="s">
        <v>4</v>
      </c>
      <c r="E2" s="7"/>
      <c r="F2" s="7"/>
      <c r="G2" s="7"/>
      <c r="H2" s="7"/>
      <c r="I2" s="7"/>
    </row>
    <row r="3" spans="2:10" ht="15" customHeight="1" x14ac:dyDescent="0.25">
      <c r="D3" s="7"/>
      <c r="E3" s="7"/>
      <c r="F3" s="7"/>
      <c r="G3" s="7"/>
      <c r="H3" s="7"/>
      <c r="I3" s="7"/>
    </row>
    <row r="4" spans="2:10" ht="30" customHeight="1" x14ac:dyDescent="0.25">
      <c r="B4" t="s">
        <v>2</v>
      </c>
      <c r="C4" t="s">
        <v>3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</row>
    <row r="5" spans="2:10" ht="30" customHeight="1" x14ac:dyDescent="0.25">
      <c r="B5" s="5">
        <f ca="1">DATE(YEAR(TODAY()),MONTH(TODAY()),1)</f>
        <v>43891</v>
      </c>
      <c r="C5" s="3">
        <v>91</v>
      </c>
      <c r="D5" s="3">
        <v>106.5</v>
      </c>
      <c r="E5" s="3">
        <v>91.5</v>
      </c>
      <c r="F5" s="3">
        <v>86</v>
      </c>
      <c r="G5" s="3">
        <f>(1.1*Схуднення[[#This Row],[Вага (кг)]])-128*(Схуднення[[#This Row],[Вага (кг)]]^2/(100*$C$2)^2)</f>
        <v>70.738005540166213</v>
      </c>
      <c r="H5" s="3">
        <f>C5-G5</f>
        <v>20.261994459833787</v>
      </c>
      <c r="I5" s="4">
        <f t="shared" ref="I5:I9" si="0">IF(ISERROR((H5*100)/C5),"0.0",(H5*100)/C5)*0.01</f>
        <v>0.22265927977839325</v>
      </c>
      <c r="J5" s="3">
        <f>(Схуднення[[#This Row],[Вага (кг)]]/($C$2*$C$2))</f>
        <v>25.207756232686982</v>
      </c>
    </row>
    <row r="6" spans="2:10" ht="30" customHeight="1" x14ac:dyDescent="0.25">
      <c r="B6" s="5">
        <f ca="1">DATE(YEAR(TODAY()),MONTH(TODAY()),8)</f>
        <v>43898</v>
      </c>
      <c r="C6" s="3">
        <v>91</v>
      </c>
      <c r="D6" s="3">
        <v>106.5</v>
      </c>
      <c r="E6" s="3">
        <v>91.5</v>
      </c>
      <c r="F6" s="3">
        <v>86</v>
      </c>
      <c r="G6" s="3">
        <f>(1.1*Схуднення[[#This Row],[Вага (кг)]])-128*(Схуднення[[#This Row],[Вага (кг)]]^2/(100*$C$2)^2)</f>
        <v>70.738005540166213</v>
      </c>
      <c r="H6" s="3">
        <f>C6-G6</f>
        <v>20.261994459833787</v>
      </c>
      <c r="I6" s="4">
        <f t="shared" si="0"/>
        <v>0.22265927977839325</v>
      </c>
      <c r="J6" s="3">
        <f>(Схуднення[[#This Row],[Вага (кг)]]/($C$2*$C$2))</f>
        <v>25.207756232686982</v>
      </c>
    </row>
    <row r="7" spans="2:10" ht="30" customHeight="1" x14ac:dyDescent="0.25">
      <c r="B7" s="5">
        <f ca="1">DATE(YEAR(TODAY()),MONTH(TODAY()),15)</f>
        <v>43905</v>
      </c>
      <c r="C7" s="3">
        <v>90.5</v>
      </c>
      <c r="D7" s="3">
        <v>106.5</v>
      </c>
      <c r="E7" s="3">
        <v>90</v>
      </c>
      <c r="F7" s="3">
        <v>85</v>
      </c>
      <c r="G7" s="3">
        <f>(1.1*Схуднення[[#This Row],[Вага (кг)]])-128*(Схуднення[[#This Row],[Вага (кг)]]^2/(100*$C$2)^2)</f>
        <v>70.509778393351809</v>
      </c>
      <c r="H7" s="3">
        <f>C7-G7</f>
        <v>19.990221606648191</v>
      </c>
      <c r="I7" s="4">
        <f t="shared" si="0"/>
        <v>0.2208864265927977</v>
      </c>
      <c r="J7" s="3">
        <f>(Схуднення[[#This Row],[Вага (кг)]]/($C$2*$C$2))</f>
        <v>25.069252077562329</v>
      </c>
    </row>
    <row r="8" spans="2:10" ht="30" customHeight="1" x14ac:dyDescent="0.25">
      <c r="B8" s="5">
        <f ca="1">DATE(YEAR(TODAY()),MONTH(TODAY()),22)</f>
        <v>43912</v>
      </c>
      <c r="C8" s="3">
        <v>89.5</v>
      </c>
      <c r="D8" s="3">
        <v>106.5</v>
      </c>
      <c r="E8" s="3">
        <v>90</v>
      </c>
      <c r="F8" s="3">
        <v>84</v>
      </c>
      <c r="G8" s="3">
        <f>(1.1*Схуднення[[#This Row],[Вага (кг)]])-128*(Схуднення[[#This Row],[Вага (кг)]]^2/(100*$C$2)^2)</f>
        <v>70.048005540166201</v>
      </c>
      <c r="H8" s="3">
        <f>C8-G8</f>
        <v>19.451994459833799</v>
      </c>
      <c r="I8" s="4">
        <f t="shared" si="0"/>
        <v>0.21734072022160672</v>
      </c>
      <c r="J8" s="3">
        <f>(Схуднення[[#This Row],[Вага (кг)]]/($C$2*$C$2))</f>
        <v>24.792243767313021</v>
      </c>
    </row>
    <row r="9" spans="2:10" ht="30" customHeight="1" x14ac:dyDescent="0.25">
      <c r="B9" s="5">
        <f ca="1">DATE(YEAR(TODAY()),MONTH(TODAY()),29)</f>
        <v>43919</v>
      </c>
      <c r="C9" s="3">
        <v>89.5</v>
      </c>
      <c r="D9" s="3">
        <v>108</v>
      </c>
      <c r="E9" s="3">
        <v>90</v>
      </c>
      <c r="F9" s="3">
        <v>84</v>
      </c>
      <c r="G9" s="3">
        <f>(1.1*Схуднення[[#This Row],[Вага (кг)]])-128*(Схуднення[[#This Row],[Вага (кг)]]^2/(100*$C$2)^2)</f>
        <v>70.048005540166201</v>
      </c>
      <c r="H9" s="3">
        <f>C9-G9</f>
        <v>19.451994459833799</v>
      </c>
      <c r="I9" s="4">
        <f t="shared" si="0"/>
        <v>0.21734072022160672</v>
      </c>
      <c r="J9" s="3">
        <f>(Схуднення[[#This Row],[Вага (кг)]]/($C$2*$C$2))</f>
        <v>24.792243767313021</v>
      </c>
    </row>
  </sheetData>
  <mergeCells count="2">
    <mergeCell ref="B1:J1"/>
    <mergeCell ref="D2:I3"/>
  </mergeCells>
  <phoneticPr fontId="3" type="noConversion"/>
  <dataValidations xWindow="90" yWindow="224" count="13">
    <dataValidation allowBlank="1" showInputMessage="1" showErrorMessage="1" prompt="У стовпець під цим заголовком введіть дату. Шукайте певні записи за допомогою фільтрів у заголовку." sqref="B4" xr:uid="{00000000-0002-0000-0000-000000000000}"/>
    <dataValidation allowBlank="1" showInputMessage="1" showErrorMessage="1" prompt="У стовпець під цим заголовком введіть вагу в кілограмах." sqref="C4" xr:uid="{00000000-0002-0000-0000-000001000000}"/>
    <dataValidation allowBlank="1" showInputMessage="1" showErrorMessage="1" prompt="У стовпець під цим заголовком введіть обхват грудей у сантиметрах." sqref="D4" xr:uid="{00000000-0002-0000-0000-000002000000}"/>
    <dataValidation allowBlank="1" showInputMessage="1" showErrorMessage="1" prompt="У стовпець під цим заголовком введіть обхват талії в сантиметрах." sqref="E4" xr:uid="{00000000-0002-0000-0000-000003000000}"/>
    <dataValidation allowBlank="1" showInputMessage="1" showErrorMessage="1" prompt="У стовпець під цим заголовком введіть обхват стегон у сантиметрах." sqref="F4" xr:uid="{00000000-0002-0000-0000-000004000000}"/>
    <dataValidation allowBlank="1" showInputMessage="1" showErrorMessage="1" prompt="Орієнтовна суха маса тіла (у кілограмах) автоматично обчислюється в стовпці під цим заголовком." sqref="G4" xr:uid="{00000000-0002-0000-0000-000005000000}"/>
    <dataValidation allowBlank="1" showInputMessage="1" showErrorMessage="1" prompt="Орієнтовна вага жиру в тілі (у кілограмах) автоматично обчислюється в стовпці під цим заголовком." sqref="H4" xr:uid="{00000000-0002-0000-0000-000006000000}"/>
    <dataValidation allowBlank="1" showInputMessage="1" showErrorMessage="1" prompt="Орієнтовний відсоток жиру в тілі (у кілограмах) автоматично обчислюється в стовпці під цим заголовком." sqref="I4" xr:uid="{00000000-0002-0000-0000-000007000000}"/>
    <dataValidation allowBlank="1" showInputMessage="1" showErrorMessage="1" prompt="Орієнтовний індекс маси тіла (у кілограмах) автоматично обчислюється в стовпці під цим заголовком." sqref="J4" xr:uid="{00000000-0002-0000-0000-000008000000}"/>
    <dataValidation allowBlank="1" showInputMessage="1" showErrorMessage="1" prompt="У клітинку праворуч введіть зріст у метрах." sqref="B2" xr:uid="{00000000-0002-0000-0000-000009000000}"/>
    <dataValidation allowBlank="1" showInputMessage="1" showErrorMessage="1" prompt="У цю клітинку введіть зріст у метрах, а розміри – у таблицю, починаючи з клітинки B4." sqref="C2" xr:uid="{00000000-0002-0000-0000-00000A000000}"/>
    <dataValidation allowBlank="1" showInputMessage="1" showErrorMessage="1" prompt="У цій клітинці наведено заголовок аркуша. Введіть зріст у метрах у клітинку C2." sqref="B1:J1" xr:uid="{00000000-0002-0000-0000-00000B000000}"/>
    <dataValidation allowBlank="1" showInputMessage="1" showErrorMessage="1" prompt="Створіть журнал схуднення для чоловіків у цій книзі. Введіть відомості в таблицю схуднення на цьому аркуші. Діаграми розмірів, індексу маси тіла та вмісту жиру в тілі наведено на інших аркушах." sqref="A1" xr:uid="{00000000-0002-0000-0000-00000C000000}"/>
  </dataValidations>
  <printOptions horizontalCentered="1"/>
  <pageMargins left="0.5" right="0.5" top="0.75" bottom="0.75" header="0.5" footer="0.5"/>
  <pageSetup paperSize="9" scale="79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C876061-FAB6-490F-BCDE-3E1189000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0FBBA3-EBE3-469B-8426-044654A985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9DE08-6F68-42CF-B4EE-649F40C107D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Аркуші</vt:lpstr>
      </vt:variant>
      <vt:variant>
        <vt:i4>1</vt:i4>
      </vt:variant>
      <vt:variant>
        <vt:lpstr>Діаграми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Таблиця даних</vt:lpstr>
      <vt:lpstr>Розміри</vt:lpstr>
      <vt:lpstr>Відновлено_Аркуш1</vt:lpstr>
      <vt:lpstr>Відновлено_Аркуш2</vt:lpstr>
      <vt:lpstr>'Таблиця даних'!Заголовки_для_друку</vt:lpstr>
      <vt:lpstr>Заголовок1</vt:lpstr>
      <vt:lpstr>Область_заголовка_рядка1..C2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2019-08-31T15:41:24Z</dcterms:created>
  <dcterms:modified xsi:type="dcterms:W3CDTF">2020-03-30T07:53:49Z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