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emf" ContentType="image/x-emf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customXml/item2.xml" ContentType="application/xml"/>
  <Override PartName="/customXml/itemProps21.xml" ContentType="application/vnd.openxmlformats-officedocument.customXmlProperties+xml"/>
  <Override PartName="/xl/worksheets/sheet31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slicerCaches/slicerCache3.xml" ContentType="application/vnd.ms-excel.slicerCache+xml"/>
  <Override PartName="/customXml/item12.xml" ContentType="application/xml"/>
  <Override PartName="/customXml/itemProps12.xml" ContentType="application/vnd.openxmlformats-officedocument.customXmlProperties+xml"/>
  <Override PartName="/xl/worksheets/sheet22.xml" ContentType="application/vnd.openxmlformats-officedocument.spreadsheetml.worksheet+xml"/>
  <Override PartName="/xl/tables/table11.xml" ContentType="application/vnd.openxmlformats-officedocument.spreadsheetml.table+xml"/>
  <Override PartName="/xl/worksheets/sheet13.xml" ContentType="application/vnd.openxmlformats-officedocument.spreadsheetml.worksheet+xml"/>
  <Override PartName="/xl/slicers/slicer1.xml" ContentType="application/vnd.ms-excel.slicer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licerCaches/slicerCache22.xml" ContentType="application/vnd.ms-excel.slicerCache+xml"/>
  <Override PartName="/xl/calcChain.xml" ContentType="application/vnd.openxmlformats-officedocument.spreadsheetml.calcChain+xml"/>
  <Override PartName="/xl/slicerCaches/slicerCache13.xml" ContentType="application/vnd.ms-excel.slicerCach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05"/>
  <workbookPr filterPrivacy="1" codeName="ThisWorkbook" refreshAllConnections="1"/>
  <xr:revisionPtr revIDLastSave="0" documentId="13_ncr:1_{847B484D-67B2-47D8-9D1C-AA4FB4B25B00}" xr6:coauthVersionLast="47" xr6:coauthVersionMax="47" xr10:uidLastSave="{00000000-0000-0000-0000-000000000000}"/>
  <bookViews>
    <workbookView xWindow="-120" yWindow="-120" windowWidth="28890" windowHeight="15930" xr2:uid="{00000000-000D-0000-FFFF-FFFF00000000}"/>
  </bookViews>
  <sheets>
    <sheet name="Приладна_дошка" sheetId="1" r:id="rId1"/>
    <sheet name="Журнал витрат" sheetId="2" r:id="rId2"/>
    <sheet name="Дані про особисті витрати" sheetId="4" state="hidden" r:id="rId3"/>
  </sheets>
  <definedNames>
    <definedName name="_xlnm.Print_Titles" localSheetId="1">'Журнал витрат'!$2:$2</definedName>
    <definedName name="Заголовок2">Витрати[[#Headers],[Дата]]</definedName>
    <definedName name="Роздільник_Категорія">#N/A</definedName>
    <definedName name="Роздільник_Місяці__Дата">#N/A</definedName>
    <definedName name="Роздільник_Підкатегорія">#N/A</definedName>
  </definedNames>
  <calcPr calcId="191029"/>
  <pivotCaches>
    <pivotCache cacheId="36" r:id="rId4"/>
  </pivotCaches>
  <fileRecoveryPr autoRecover="0"/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7" i="2"/>
  <c r="B5" i="2"/>
  <c r="B10" i="2"/>
  <c r="B11" i="2"/>
  <c r="B12" i="2"/>
  <c r="B9" i="2"/>
  <c r="B13" i="2"/>
  <c r="B15" i="2"/>
  <c r="B14" i="2"/>
  <c r="B17" i="2"/>
  <c r="B19" i="2"/>
  <c r="B22" i="2"/>
  <c r="B21" i="2"/>
  <c r="B20" i="2"/>
  <c r="B18" i="2"/>
  <c r="B16" i="2"/>
  <c r="B8" i="2"/>
  <c r="B6" i="2"/>
  <c r="B4" i="2"/>
</calcChain>
</file>

<file path=xl/sharedStrings.xml><?xml version="1.0" encoding="utf-8"?>
<sst xmlns="http://schemas.openxmlformats.org/spreadsheetml/2006/main" count="69" uniqueCount="40">
  <si>
    <t>Приладна дошка особистих витрат</t>
  </si>
  <si>
    <t>Журнал витрат</t>
  </si>
  <si>
    <t>Дата</t>
  </si>
  <si>
    <t>Категорія</t>
  </si>
  <si>
    <t>Житло</t>
  </si>
  <si>
    <t>Розваги</t>
  </si>
  <si>
    <t>Повсякденні потреби</t>
  </si>
  <si>
    <t>Транспорт</t>
  </si>
  <si>
    <t>Підкатегорія</t>
  </si>
  <si>
    <t>Інтернет</t>
  </si>
  <si>
    <t>Стаціонарний телефон</t>
  </si>
  <si>
    <t>Електроенергія</t>
  </si>
  <si>
    <t>Тренажерний зал</t>
  </si>
  <si>
    <t>Одяг</t>
  </si>
  <si>
    <t>Проїзний квиток на метро</t>
  </si>
  <si>
    <t>Паливо</t>
  </si>
  <si>
    <t>Перукарня</t>
  </si>
  <si>
    <t>Чай/кава</t>
  </si>
  <si>
    <t>Солодощі/цукерки</t>
  </si>
  <si>
    <t>Контактні лінзи</t>
  </si>
  <si>
    <t>Кіно</t>
  </si>
  <si>
    <t>Сума</t>
  </si>
  <si>
    <t>Нотатка</t>
  </si>
  <si>
    <t>Проїзний на березень</t>
  </si>
  <si>
    <t>Проїзний на квітень</t>
  </si>
  <si>
    <t>Ніч класичного кіно</t>
  </si>
  <si>
    <t>дані про особисті витрати</t>
  </si>
  <si>
    <t>Зведена таблиця нижче надає джерело даних для зведеної діаграми "Особисті витрати" на приладній дошці. Будь-які зміни можуть призвести до візуальних змін у зведеній діаграмі або помилок.</t>
  </si>
  <si>
    <t>Бер</t>
  </si>
  <si>
    <t>Кві</t>
  </si>
  <si>
    <t>Тра</t>
  </si>
  <si>
    <t>Чер</t>
  </si>
  <si>
    <t>Лип</t>
  </si>
  <si>
    <t>Сер</t>
  </si>
  <si>
    <t>Загальний підсумок</t>
  </si>
  <si>
    <t>Позначки рядків</t>
  </si>
  <si>
    <t>Сума з Сума</t>
  </si>
  <si>
    <t>Позначки стовпців</t>
  </si>
  <si>
    <t>&lt; до приладна дошка</t>
  </si>
  <si>
    <t>до журнал витрат 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</si>
</sst>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₴&quot;_-;\-* #,##0.00\ &quot;₴&quot;_-;_-* &quot;-&quot;??\ &quot;₴&quot;_-;_-@_-"/>
    <numFmt numFmtId="164" formatCode="_(&quot;$&quot;* #,##0.00_);_(&quot;$&quot;* \(#,##0.00\);_(&quot;$&quot;* &quot;-&quot;??_);_(@_)"/>
  </numFmts>
  <fonts count="9" x14ac:knownFonts="1">
    <font>
      <sz val="11"/>
      <color theme="3"/>
      <name val="Arial"/>
      <family val="2"/>
      <charset val="204"/>
    </font>
    <font>
      <sz val="11"/>
      <color theme="3"/>
      <name val="Lucida Sans"/>
      <family val="2"/>
      <scheme val="minor"/>
    </font>
    <font>
      <sz val="11"/>
      <color theme="3"/>
      <name val="Arial"/>
      <family val="2"/>
      <charset val="204"/>
    </font>
    <font>
      <b/>
      <sz val="30"/>
      <color theme="4"/>
      <name val="Times New Roman"/>
      <family val="1"/>
      <charset val="204"/>
    </font>
    <font>
      <sz val="26"/>
      <color theme="5" tint="-0.499984740745262"/>
      <name val="Times New Roman"/>
      <family val="1"/>
      <charset val="204"/>
    </font>
    <font>
      <b/>
      <sz val="11"/>
      <color theme="5" tint="-0.499984740745262"/>
      <name val="Arial"/>
      <family val="2"/>
      <charset val="204"/>
    </font>
    <font>
      <b/>
      <sz val="11"/>
      <color theme="4" tint="-0.24994659260841701"/>
      <name val="Arial"/>
      <family val="2"/>
      <charset val="204"/>
    </font>
    <font>
      <sz val="11"/>
      <name val="Arial"/>
      <family val="2"/>
      <charset val="204"/>
    </font>
    <font>
      <sz val="11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theme="2" tint="0.79995117038483843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3"/>
      </bottom>
      <diagonal/>
    </border>
  </borders>
  <cellStyleXfs count="6">
    <xf numFmtId="0" fontId="0" fillId="3" borderId="0">
      <alignment horizontal="left" vertical="center" wrapText="1" indent="1"/>
    </xf>
    <xf numFmtId="0" fontId="3" fillId="2" borderId="1" applyNumberFormat="0" applyAlignment="0" applyProtection="0"/>
    <xf numFmtId="0" fontId="6" fillId="3" borderId="1" applyNumberFormat="0" applyFill="0" applyAlignment="0" applyProtection="0">
      <alignment vertical="center"/>
    </xf>
    <xf numFmtId="0" fontId="1" fillId="3" borderId="1" applyNumberFormat="0" applyFill="0" applyAlignment="0" applyProtection="0">
      <alignment vertical="center"/>
    </xf>
    <xf numFmtId="44" fontId="2" fillId="0" borderId="0" applyFill="0" applyBorder="0" applyProtection="0">
      <alignment horizontal="right" vertical="center" indent="2"/>
    </xf>
    <xf numFmtId="14" fontId="2" fillId="3" borderId="0" applyFill="0" applyBorder="0">
      <alignment horizontal="right" vertical="center" indent="3"/>
    </xf>
  </cellStyleXfs>
  <cellXfs count="22">
    <xf numFmtId="0" fontId="0" fillId="3" borderId="0" xfId="0">
      <alignment horizontal="left" vertical="center" wrapText="1" indent="1"/>
    </xf>
    <xf numFmtId="2" fontId="0" fillId="3" borderId="0" xfId="0" applyNumberFormat="1" applyAlignment="1">
      <alignment horizontal="center" vertical="center"/>
    </xf>
    <xf numFmtId="0" fontId="0" fillId="2" borderId="0" xfId="0" applyFill="1">
      <alignment horizontal="left" vertical="center" wrapText="1" indent="1"/>
    </xf>
    <xf numFmtId="0" fontId="0" fillId="3" borderId="0" xfId="0" applyAlignment="1">
      <alignment horizontal="left" vertical="center" wrapText="1"/>
    </xf>
    <xf numFmtId="0" fontId="0" fillId="0" borderId="0" xfId="0" applyFill="1">
      <alignment horizontal="left" vertical="center" wrapText="1" indent="1"/>
    </xf>
    <xf numFmtId="0" fontId="0" fillId="4" borderId="0" xfId="0" applyFill="1">
      <alignment horizontal="left" vertical="center" wrapText="1" indent="1"/>
    </xf>
    <xf numFmtId="0" fontId="0" fillId="3" borderId="0" xfId="0" applyAlignment="1">
      <alignment horizontal="left" vertical="center"/>
    </xf>
    <xf numFmtId="0" fontId="0" fillId="3" borderId="0" xfId="0" pivotButton="1">
      <alignment horizontal="left" vertical="center" wrapText="1" indent="1"/>
    </xf>
    <xf numFmtId="0" fontId="4" fillId="4" borderId="0" xfId="1" applyFont="1" applyFill="1" applyBorder="1" applyAlignment="1">
      <alignment horizontal="left" vertical="center"/>
    </xf>
    <xf numFmtId="0" fontId="5" fillId="4" borderId="0" xfId="2" applyFont="1" applyFill="1" applyBorder="1" applyAlignment="1">
      <alignment horizontal="right" vertical="center"/>
    </xf>
    <xf numFmtId="0" fontId="7" fillId="3" borderId="0" xfId="0" applyFont="1">
      <alignment horizontal="left" vertical="center" wrapText="1" indent="1"/>
    </xf>
    <xf numFmtId="44" fontId="7" fillId="3" borderId="0" xfId="4" applyFont="1" applyFill="1" applyBorder="1">
      <alignment horizontal="right" vertical="center" indent="2"/>
    </xf>
    <xf numFmtId="0" fontId="7" fillId="3" borderId="0" xfId="0" applyFont="1" applyAlignment="1">
      <alignment horizontal="left" vertical="center" wrapText="1"/>
    </xf>
    <xf numFmtId="14" fontId="7" fillId="3" borderId="0" xfId="5" applyFont="1" applyFill="1" applyBorder="1">
      <alignment horizontal="right" vertical="center" indent="3"/>
    </xf>
    <xf numFmtId="0" fontId="4" fillId="4" borderId="0" xfId="1" applyFont="1" applyFill="1" applyBorder="1" applyAlignment="1">
      <alignment horizontal="left" vertical="center"/>
    </xf>
    <xf numFmtId="0" fontId="3" fillId="2" borderId="1" xfId="1" applyAlignment="1">
      <alignment vertical="center"/>
    </xf>
    <xf numFmtId="0" fontId="0" fillId="3" borderId="0" xfId="0">
      <alignment horizontal="left" vertical="center" wrapText="1" indent="1"/>
    </xf>
    <xf numFmtId="0" fontId="0" fillId="3" borderId="0" xfId="0" applyNumberFormat="1">
      <alignment horizontal="left" vertical="center" wrapText="1" indent="1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>
      <alignment horizontal="left" vertical="center" wrapText="1" indent="1"/>
    </xf>
    <xf numFmtId="0" fontId="8" fillId="0" borderId="0" xfId="0" applyFont="1" applyFill="1">
      <alignment horizontal="left" vertical="center" wrapText="1" indent="1"/>
    </xf>
    <xf numFmtId="0" fontId="8" fillId="0" borderId="0" xfId="0" applyFont="1" applyFill="1" applyAlignment="1">
      <alignment horizontal="center" vertical="center"/>
    </xf>
  </cellXfs>
  <cellStyles count="6">
    <cellStyle name="Гіперпосилання" xfId="2" builtinId="8" customBuiltin="1"/>
    <cellStyle name="Грошовий" xfId="4" builtinId="4" customBuiltin="1"/>
    <cellStyle name="Дата" xfId="5" xr:uid="{00000000-0005-0000-0000-000001000000}"/>
    <cellStyle name="Звичайний" xfId="0" builtinId="0" customBuiltin="1"/>
    <cellStyle name="Назва" xfId="1" builtinId="15" customBuiltin="1"/>
    <cellStyle name="Переглянуте гіперпосилання" xfId="3" builtinId="9" customBuiltin="1"/>
  </cellStyles>
  <dxfs count="13">
    <dxf>
      <font>
        <b/>
        <i val="0"/>
        <color theme="0"/>
        <name val="Times New Roman"/>
        <family val="1"/>
        <charset val="204"/>
        <scheme val="none"/>
      </font>
      <fill>
        <patternFill patternType="solid"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sz val="11"/>
        <color theme="1"/>
        <name val="Arial"/>
        <family val="2"/>
        <charset val="204"/>
        <scheme val="none"/>
      </font>
      <fill>
        <patternFill patternType="solid">
          <bgColor rgb="FFEAEAEA"/>
        </patternFill>
      </fill>
      <border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</dxf>
    <dxf>
      <alignment vertical="center" textRotation="0" wrapText="0" indent="0" justifyLastLine="0" shrinkToFit="0" readingOrder="0"/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font>
        <b/>
        <i val="0"/>
        <color theme="2" tint="0.79998168889431442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 style="thick">
          <color theme="6" tint="-0.499984740745262"/>
        </bottom>
        <vertical/>
        <horizontal/>
      </border>
    </dxf>
  </dxfs>
  <tableStyles count="2" defaultTableStyle="TableStyleMedium2" defaultPivotStyle="PivotStyleLight16">
    <tableStyle name="Personal Expense Slicer" pivot="0" table="0" count="10" xr9:uid="{94B7563F-A238-4BEA-AFAC-FCABCA57C236}">
      <tableStyleElement type="wholeTable" dxfId="1"/>
      <tableStyleElement type="headerRow" dxfId="0"/>
    </tableStyle>
    <tableStyle name="Журнал витрат" pivot="0" count="4" xr9:uid="{0B416D3C-91CE-436B-B89C-8CAFFA4B9FDD}">
      <tableStyleElement type="wholeTable" dxfId="12"/>
      <tableStyleElement type="headerRow" dxfId="11"/>
      <tableStyleElement type="firstRowStripe" dxfId="10"/>
      <tableStyleElement type="secondRowStripe" dxfId="9"/>
    </tableStyle>
  </tableStyles>
  <colors>
    <mruColors>
      <color rgb="FFEAEAEA"/>
      <color rgb="FFDDDDDD"/>
      <color rgb="FF5F5F5F"/>
      <color rgb="FF808080"/>
      <color rgb="FFF8F7EB"/>
      <color rgb="FFF8F7EC"/>
      <color rgb="FFFFD0AA"/>
    </mruColors>
  </colors>
  <extLst>
    <ext xmlns:x14="http://schemas.microsoft.com/office/spreadsheetml/2009/9/main" uri="{46F421CA-312F-682f-3DD2-61675219B42D}">
      <x14:dxfs count="16">
        <dxf>
          <font>
            <color rgb="FF5F5F5F"/>
          </font>
          <fill>
            <patternFill patternType="solid">
              <fgColor auto="1"/>
              <bgColor theme="7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auto="1"/>
          </font>
          <fill>
            <patternFill patternType="solid">
              <fgColor auto="1"/>
              <bgColor theme="7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rgb="FF5F5F5F"/>
          </font>
          <fill>
            <patternFill patternType="solid">
              <fgColor auto="1"/>
              <bgColor rgb="FFDDDDDD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0"/>
          </font>
          <fill>
            <patternFill patternType="solid">
              <fgColor theme="6" tint="0.59999389629810485"/>
              <bgColor theme="7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auto="1"/>
          </font>
          <fill>
            <patternFill patternType="solid">
              <fgColor theme="6"/>
              <bgColor theme="7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08080"/>
          </font>
          <fill>
            <patternFill patternType="solid">
              <fgColor rgb="FFDFDFDF"/>
              <bgColor theme="2" tint="0.59996337778862885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sz val="9"/>
            <color rgb="FF808080"/>
            <name val="Arial"/>
            <family val="2"/>
            <charset val="204"/>
            <scheme val="none"/>
          </font>
          <fill>
            <patternFill patternType="solid">
              <fgColor rgb="FFC0C0C0"/>
              <bgColor theme="2" tint="0.59996337778862885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  <vertical/>
            <horizontal style="thin">
              <color theme="7"/>
            </horizontal>
          </border>
        </dxf>
        <dxf>
          <font>
            <color rgb="FF5F5F5F"/>
          </font>
          <fill>
            <patternFill patternType="solid">
              <fgColor auto="1"/>
              <bgColor theme="7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auto="1"/>
          </font>
          <fill>
            <patternFill patternType="solid">
              <fgColor auto="1"/>
              <bgColor theme="7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rgb="FF5F5F5F"/>
          </font>
          <fill>
            <patternFill patternType="solid">
              <fgColor auto="1"/>
              <bgColor rgb="FFDDDDDD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0"/>
          </font>
          <fill>
            <patternFill patternType="solid">
              <fgColor theme="6" tint="0.59999389629810485"/>
              <bgColor theme="7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auto="1"/>
          </font>
          <fill>
            <patternFill patternType="solid">
              <fgColor theme="6"/>
              <bgColor theme="7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08080"/>
          </font>
          <fill>
            <patternFill patternType="solid">
              <fgColor rgb="FFDFDFDF"/>
              <bgColor theme="2" tint="0.59996337778862885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sz val="9"/>
            <color rgb="FF808080"/>
            <name val="Lucida Sans"/>
            <scheme val="minor"/>
          </font>
          <fill>
            <patternFill patternType="solid">
              <fgColor rgb="FFC0C0C0"/>
              <bgColor theme="2" tint="0.59996337778862885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  <vertical/>
            <horizontal style="thin">
              <color theme="7"/>
            </horizontal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Personal Expense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8" /><Relationship Type="http://schemas.openxmlformats.org/officeDocument/2006/relationships/customXml" Target="/customXml/item2.xml" Id="rId13" /><Relationship Type="http://schemas.openxmlformats.org/officeDocument/2006/relationships/worksheet" Target="/xl/worksheets/sheet31.xml" Id="rId3" /><Relationship Type="http://schemas.microsoft.com/office/2007/relationships/slicerCache" Target="/xl/slicerCaches/slicerCache3.xml" Id="rId7" /><Relationship Type="http://schemas.openxmlformats.org/officeDocument/2006/relationships/customXml" Target="/customXml/item12.xml" Id="rId12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microsoft.com/office/2007/relationships/slicerCache" Target="/xl/slicerCaches/slicerCache22.xml" Id="rId6" /><Relationship Type="http://schemas.openxmlformats.org/officeDocument/2006/relationships/calcChain" Target="/xl/calcChain.xml" Id="rId11" /><Relationship Type="http://schemas.microsoft.com/office/2007/relationships/slicerCache" Target="/xl/slicerCaches/slicerCache13.xml" Id="rId5" /><Relationship Type="http://schemas.openxmlformats.org/officeDocument/2006/relationships/sharedStrings" Target="/xl/sharedStrings.xml" Id="rId10" /><Relationship Type="http://schemas.openxmlformats.org/officeDocument/2006/relationships/pivotCacheDefinition" Target="/xl/pivotCache/pivotCacheDefinition11.xml" Id="rId4" /><Relationship Type="http://schemas.openxmlformats.org/officeDocument/2006/relationships/styles" Target="/xl/styles.xml" Id="rId9" /><Relationship Type="http://schemas.openxmlformats.org/officeDocument/2006/relationships/customXml" Target="/customXml/item33.xml" Id="rId1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[Office_65034336_TF33686846_Win32.xltx]Дані про особисті витрати!ДаніПроОсобистіВитрати</c:name>
    <c:fmtId val="2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1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+mj-lt"/>
                  <a:ea typeface="+mn-ea"/>
                  <a:cs typeface="+mn-cs"/>
                </a:defRPr>
              </a:pPr>
              <a:endParaRPr lang="uk-UA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uk-U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uk-U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uk-U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uk-U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8250175624598648E-2"/>
          <c:y val="0.14504584646195012"/>
          <c:w val="0.95901312335958"/>
          <c:h val="0.74146723840181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'Дані про особисті витрати'!$C$3:$C$4</c:f>
              <c:strCache>
                <c:ptCount val="1"/>
                <c:pt idx="0">
                  <c:v>Розваги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'Дані про особисті витрати'!$B$5:$B$11</c:f>
              <c:strCache>
                <c:ptCount val="6"/>
                <c:pt idx="0">
                  <c:v>Бер</c:v>
                </c:pt>
                <c:pt idx="1">
                  <c:v>Кві</c:v>
                </c:pt>
                <c:pt idx="2">
                  <c:v>Тра</c:v>
                </c:pt>
                <c:pt idx="3">
                  <c:v>Чер</c:v>
                </c:pt>
                <c:pt idx="4">
                  <c:v>Лип</c:v>
                </c:pt>
                <c:pt idx="5">
                  <c:v>Сер</c:v>
                </c:pt>
              </c:strCache>
            </c:strRef>
          </c:cat>
          <c:val>
            <c:numRef>
              <c:f>'Дані про особисті витрати'!$C$5:$C$11</c:f>
              <c:numCache>
                <c:formatCode>General</c:formatCode>
                <c:ptCount val="6"/>
                <c:pt idx="0">
                  <c:v>29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3-4ACC-8C3A-2039B3F6BE23}"/>
            </c:ext>
          </c:extLst>
        </c:ser>
        <c:ser>
          <c:idx val="1"/>
          <c:order val="1"/>
          <c:tx>
            <c:strRef>
              <c:f>'Дані про особисті витрати'!$D$3:$D$4</c:f>
              <c:strCache>
                <c:ptCount val="1"/>
                <c:pt idx="0">
                  <c:v>Транспорт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'Дані про особисті витрати'!$B$5:$B$11</c:f>
              <c:strCache>
                <c:ptCount val="6"/>
                <c:pt idx="0">
                  <c:v>Бер</c:v>
                </c:pt>
                <c:pt idx="1">
                  <c:v>Кві</c:v>
                </c:pt>
                <c:pt idx="2">
                  <c:v>Тра</c:v>
                </c:pt>
                <c:pt idx="3">
                  <c:v>Чер</c:v>
                </c:pt>
                <c:pt idx="4">
                  <c:v>Лип</c:v>
                </c:pt>
                <c:pt idx="5">
                  <c:v>Сер</c:v>
                </c:pt>
              </c:strCache>
            </c:strRef>
          </c:cat>
          <c:val>
            <c:numRef>
              <c:f>'Дані про особисті витрати'!$D$5:$D$11</c:f>
              <c:numCache>
                <c:formatCode>General</c:formatCode>
                <c:ptCount val="6"/>
                <c:pt idx="0">
                  <c:v>21</c:v>
                </c:pt>
                <c:pt idx="1">
                  <c:v>75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263-426C-B448-620F878D8955}"/>
            </c:ext>
          </c:extLst>
        </c:ser>
        <c:ser>
          <c:idx val="2"/>
          <c:order val="2"/>
          <c:tx>
            <c:strRef>
              <c:f>'Дані про особисті витрати'!$E$3:$E$4</c:f>
              <c:strCache>
                <c:ptCount val="1"/>
                <c:pt idx="0">
                  <c:v>Повсякденні потреби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'Дані про особисті витрати'!$B$5:$B$11</c:f>
              <c:strCache>
                <c:ptCount val="6"/>
                <c:pt idx="0">
                  <c:v>Бер</c:v>
                </c:pt>
                <c:pt idx="1">
                  <c:v>Кві</c:v>
                </c:pt>
                <c:pt idx="2">
                  <c:v>Тра</c:v>
                </c:pt>
                <c:pt idx="3">
                  <c:v>Чер</c:v>
                </c:pt>
                <c:pt idx="4">
                  <c:v>Лип</c:v>
                </c:pt>
                <c:pt idx="5">
                  <c:v>Сер</c:v>
                </c:pt>
              </c:strCache>
            </c:strRef>
          </c:cat>
          <c:val>
            <c:numRef>
              <c:f>'Дані про особисті витрати'!$E$5:$E$11</c:f>
              <c:numCache>
                <c:formatCode>General</c:formatCode>
                <c:ptCount val="6"/>
                <c:pt idx="0">
                  <c:v>42</c:v>
                </c:pt>
                <c:pt idx="1">
                  <c:v>97.75</c:v>
                </c:pt>
                <c:pt idx="3">
                  <c:v>12</c:v>
                </c:pt>
                <c:pt idx="5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263-426C-B448-620F878D8955}"/>
            </c:ext>
          </c:extLst>
        </c:ser>
        <c:ser>
          <c:idx val="3"/>
          <c:order val="3"/>
          <c:tx>
            <c:strRef>
              <c:f>'Дані про особисті витрати'!$F$3:$F$4</c:f>
              <c:strCache>
                <c:ptCount val="1"/>
                <c:pt idx="0">
                  <c:v>Житло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'Дані про особисті витрати'!$B$5:$B$11</c:f>
              <c:strCache>
                <c:ptCount val="6"/>
                <c:pt idx="0">
                  <c:v>Бер</c:v>
                </c:pt>
                <c:pt idx="1">
                  <c:v>Кві</c:v>
                </c:pt>
                <c:pt idx="2">
                  <c:v>Тра</c:v>
                </c:pt>
                <c:pt idx="3">
                  <c:v>Чер</c:v>
                </c:pt>
                <c:pt idx="4">
                  <c:v>Лип</c:v>
                </c:pt>
                <c:pt idx="5">
                  <c:v>Сер</c:v>
                </c:pt>
              </c:strCache>
            </c:strRef>
          </c:cat>
          <c:val>
            <c:numRef>
              <c:f>'Дані про особисті витрати'!$F$5:$F$11</c:f>
              <c:numCache>
                <c:formatCode>General</c:formatCode>
                <c:ptCount val="6"/>
                <c:pt idx="0">
                  <c:v>130</c:v>
                </c:pt>
                <c:pt idx="1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263-426C-B448-620F878D8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369003632"/>
        <c:axId val="369002848"/>
      </c:barChart>
      <c:catAx>
        <c:axId val="369003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2">
                <a:lumMod val="20000"/>
                <a:lumOff val="8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369002848"/>
        <c:crosses val="autoZero"/>
        <c:auto val="1"/>
        <c:lblAlgn val="ctr"/>
        <c:lblOffset val="100"/>
        <c:noMultiLvlLbl val="0"/>
      </c:catAx>
      <c:valAx>
        <c:axId val="3690028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2">
                  <a:lumMod val="20000"/>
                  <a:lumOff val="80000"/>
                  <a:alpha val="5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36900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9964915771906568E-3"/>
          <c:y val="1.6504856261546089E-2"/>
          <c:w val="0.2895919758941598"/>
          <c:h val="4.75097269269365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tx2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uk-U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emf" Id="rId2" /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1</xdr:row>
      <xdr:rowOff>4616823</xdr:rowOff>
    </xdr:to>
    <xdr:graphicFrame macro="">
      <xdr:nvGraphicFramePr>
        <xdr:cNvPr id="2" name="Особисті витрати" descr="Зведена діаграма із загальними особистими витратами за категоріями, згрупованими за місяцями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179294</xdr:colOff>
      <xdr:row>0</xdr:row>
      <xdr:rowOff>90337</xdr:rowOff>
    </xdr:from>
    <xdr:to>
      <xdr:col>1</xdr:col>
      <xdr:colOff>818029</xdr:colOff>
      <xdr:row>0</xdr:row>
      <xdr:rowOff>728383</xdr:rowOff>
    </xdr:to>
    <xdr:pic>
      <xdr:nvPicPr>
        <xdr:cNvPr id="7" name="Рисунок 6" descr="декоративний елемент">
          <a:extLst>
            <a:ext uri="{FF2B5EF4-FFF2-40B4-BE49-F238E27FC236}">
              <a16:creationId xmlns:a16="http://schemas.microsoft.com/office/drawing/2014/main" id="{0B4E9C91-5EE0-40F3-9461-A931F6E3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618" y="90337"/>
          <a:ext cx="638735" cy="638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85725</xdr:colOff>
      <xdr:row>2</xdr:row>
      <xdr:rowOff>66675</xdr:rowOff>
    </xdr:from>
    <xdr:to>
      <xdr:col>4</xdr:col>
      <xdr:colOff>847725</xdr:colOff>
      <xdr:row>2</xdr:row>
      <xdr:rowOff>1752600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Категорія" descr="Роздільник фільтрування даних таблиці за категорією">
              <a:extLst>
                <a:ext uri="{FF2B5EF4-FFF2-40B4-BE49-F238E27FC236}">
                  <a16:creationId xmlns:a16="http://schemas.microsoft.com/office/drawing/2014/main" id="{1872C228-7661-2538-2AFA-E0C499A627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Категорія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114800" y="5524500"/>
              <a:ext cx="2914650" cy="1685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uk-UA" sz="1100"/>
                <a:t>Ця фігура – роздільник. Роздільники підтримуються в програмі Excel 2010 або новішій версії.
Якщо фігуру змінено в попередній версії програми Excel, або якщо книгу збережено в програмі Excel 2003 чи старішій версії, роздільники використовувати не можна.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76200</xdr:colOff>
      <xdr:row>2</xdr:row>
      <xdr:rowOff>57150</xdr:rowOff>
    </xdr:from>
    <xdr:to>
      <xdr:col>5</xdr:col>
      <xdr:colOff>5524500</xdr:colOff>
      <xdr:row>2</xdr:row>
      <xdr:rowOff>1743075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5" name="Підкатегорія" descr="Роздільник фільтрування даних таблиці за підкатегорією">
              <a:extLst>
                <a:ext uri="{FF2B5EF4-FFF2-40B4-BE49-F238E27FC236}">
                  <a16:creationId xmlns:a16="http://schemas.microsoft.com/office/drawing/2014/main" id="{98154097-9BC6-7E79-A8AE-26C727747B7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Підкатегорія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00900" y="5514975"/>
              <a:ext cx="5448300" cy="1685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uk-UA" sz="1100"/>
                <a:t>Ця фігура – роздільник. Роздільники підтримуються в програмі Excel 2010 або новішій версії.
Якщо фігуру змінено в попередній версії програми Excel, або якщо книгу збережено в програмі Excel 2003 чи старішій версії, роздільники використовувати не можна.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295274</xdr:colOff>
      <xdr:row>2</xdr:row>
      <xdr:rowOff>66675</xdr:rowOff>
    </xdr:from>
    <xdr:to>
      <xdr:col>2</xdr:col>
      <xdr:colOff>2266949</xdr:colOff>
      <xdr:row>2</xdr:row>
      <xdr:rowOff>1752600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6" name="Дата" descr="Роздільник фільтрування зведеної діаграми за датою">
              <a:extLst>
                <a:ext uri="{FF2B5EF4-FFF2-40B4-BE49-F238E27FC236}">
                  <a16:creationId xmlns:a16="http://schemas.microsoft.com/office/drawing/2014/main" id="{1B8BD1C5-317D-98BF-551C-0FCD650EA41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Дата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95299" y="5524500"/>
              <a:ext cx="3400425" cy="1685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uk-UA" sz="1100"/>
                <a:t>Ця фігура – роздільник. Роздільники підтримуються в програмі Excel 2010 або новішій версії.
Якщо фігуру змінено в попередній версії програми Excel, або якщо книгу збережено в програмі Excel 2003 чи старішій версії, роздільники використовувати не можна.</a:t>
              </a:r>
            </a:p>
          </xdr:txBody>
        </xdr:sp>
      </mc:Fallback>
    </mc:AlternateContent>
    <xdr:clientData/>
  </xdr:twoCellAnchor>
</xdr:wsDr>
</file>

<file path=xl/pivotCache/_rels/pivotCacheDefinition1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1.xml" Id="rId1" /></Relationships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Автор" refreshedDate="44688.462118171294" createdVersion="5" refreshedVersion="8" minRefreshableVersion="3" recordCount="20" xr:uid="{00000000-000A-0000-FFFF-FFFF05000000}">
  <cacheSource type="worksheet">
    <worksheetSource name="Витрати"/>
  </cacheSource>
  <cacheFields count="7">
    <cacheField name="Дата" numFmtId="14">
      <sharedItems containsSemiMixedTypes="0" containsNonDate="0" containsDate="1" containsString="0" minDate="2022-03-02T00:00:00" maxDate="2022-08-02T00:00:00" count="10">
        <d v="2022-03-02T00:00:00"/>
        <d v="2022-03-04T00:00:00"/>
        <d v="2022-03-06T00:00:00"/>
        <d v="2022-04-02T00:00:00"/>
        <d v="2022-04-04T00:00:00"/>
        <d v="2022-04-06T00:00:00"/>
        <d v="2022-05-01T00:00:00"/>
        <d v="2022-06-01T00:00:00"/>
        <d v="2022-07-01T00:00:00"/>
        <d v="2022-08-01T00:00:00"/>
      </sharedItems>
      <fieldGroup par="6"/>
    </cacheField>
    <cacheField name="Категорія" numFmtId="0">
      <sharedItems count="5">
        <s v="Житло"/>
        <s v="Розваги"/>
        <s v="Повсякденні потреби"/>
        <s v="Транспорт"/>
        <s v="Щодня" u="1"/>
      </sharedItems>
    </cacheField>
    <cacheField name="Підкатегорія" numFmtId="0">
      <sharedItems count="12">
        <s v="Інтернет"/>
        <s v="Стаціонарний телефон"/>
        <s v="Електроенергія"/>
        <s v="Тренажерний зал"/>
        <s v="Одяг"/>
        <s v="Проїзний квиток на метро"/>
        <s v="Паливо"/>
        <s v="Перукарня"/>
        <s v="Чай/кава"/>
        <s v="Солодощі/цукерки"/>
        <s v="Контактні лінзи"/>
        <s v="Кіно"/>
      </sharedItems>
    </cacheField>
    <cacheField name="Сума" numFmtId="44">
      <sharedItems containsSemiMixedTypes="0" containsString="0" containsNumber="1" minValue="2.75" maxValue="62"/>
    </cacheField>
    <cacheField name="Нотатка" numFmtId="0">
      <sharedItems containsBlank="1"/>
    </cacheField>
    <cacheField name="Дні (Дата)" numFmtId="0" databaseField="0">
      <fieldGroup base="0">
        <rangePr groupBy="days" startDate="2022-03-02T00:00:00" endDate="2022-08-02T00:00:00"/>
        <groupItems count="368">
          <s v="&lt;02.03.2022"/>
          <s v="01.Січ"/>
          <s v="02.Січ"/>
          <s v="03.Січ"/>
          <s v="04.Січ"/>
          <s v="05.Січ"/>
          <s v="06.Січ"/>
          <s v="07.Січ"/>
          <s v="08.Січ"/>
          <s v="09.Січ"/>
          <s v="10.Січ"/>
          <s v="11.Січ"/>
          <s v="12.Січ"/>
          <s v="13.Січ"/>
          <s v="14.Січ"/>
          <s v="15.Січ"/>
          <s v="16.Січ"/>
          <s v="17.Січ"/>
          <s v="18.Січ"/>
          <s v="19.Січ"/>
          <s v="20.Січ"/>
          <s v="21.Січ"/>
          <s v="22.Січ"/>
          <s v="23.Січ"/>
          <s v="24.Січ"/>
          <s v="25.Січ"/>
          <s v="26.Січ"/>
          <s v="27.Січ"/>
          <s v="28.Січ"/>
          <s v="29.Січ"/>
          <s v="30.Січ"/>
          <s v="31.Січ"/>
          <s v="01.Лют"/>
          <s v="02.Лют"/>
          <s v="03.Лют"/>
          <s v="04.Лют"/>
          <s v="05.Лют"/>
          <s v="06.Лют"/>
          <s v="07.Лют"/>
          <s v="08.Лют"/>
          <s v="09.Лют"/>
          <s v="10.Лют"/>
          <s v="11.Лют"/>
          <s v="12.Лют"/>
          <s v="13.Лют"/>
          <s v="14.Лют"/>
          <s v="15.Лют"/>
          <s v="16.Лют"/>
          <s v="17.Лют"/>
          <s v="18.Лют"/>
          <s v="19.Лют"/>
          <s v="20.Лют"/>
          <s v="21.Лют"/>
          <s v="22.Лют"/>
          <s v="23.Лют"/>
          <s v="24.Лют"/>
          <s v="25.Лют"/>
          <s v="26.Лют"/>
          <s v="27.Лют"/>
          <s v="28.Лют"/>
          <s v="29.Лют"/>
          <s v="01.Бер"/>
          <s v="02.Бер"/>
          <s v="03.Бер"/>
          <s v="04.Бер"/>
          <s v="05.Бер"/>
          <s v="06.Бер"/>
          <s v="07.Бер"/>
          <s v="08.Бер"/>
          <s v="09.Бер"/>
          <s v="10.Бер"/>
          <s v="11.Бер"/>
          <s v="12.Бер"/>
          <s v="13.Бер"/>
          <s v="14.Бер"/>
          <s v="15.Бер"/>
          <s v="16.Бер"/>
          <s v="17.Бер"/>
          <s v="18.Бер"/>
          <s v="19.Бер"/>
          <s v="20.Бер"/>
          <s v="21.Бер"/>
          <s v="22.Бер"/>
          <s v="23.Бер"/>
          <s v="24.Бер"/>
          <s v="25.Бер"/>
          <s v="26.Бер"/>
          <s v="27.Бер"/>
          <s v="28.Бер"/>
          <s v="29.Бер"/>
          <s v="30.Бер"/>
          <s v="31.Бер"/>
          <s v="01.Кві"/>
          <s v="02.Кві"/>
          <s v="03.Кві"/>
          <s v="04.Кві"/>
          <s v="05.Кві"/>
          <s v="06.Кві"/>
          <s v="07.Кві"/>
          <s v="08.Кві"/>
          <s v="09.Кві"/>
          <s v="10.Кві"/>
          <s v="11.Кві"/>
          <s v="12.Кві"/>
          <s v="13.Кві"/>
          <s v="14.Кві"/>
          <s v="15.Кві"/>
          <s v="16.Кві"/>
          <s v="17.Кві"/>
          <s v="18.Кві"/>
          <s v="19.Кві"/>
          <s v="20.Кві"/>
          <s v="21.Кві"/>
          <s v="22.Кві"/>
          <s v="23.Кві"/>
          <s v="24.Кві"/>
          <s v="25.Кві"/>
          <s v="26.Кві"/>
          <s v="27.Кві"/>
          <s v="28.Кві"/>
          <s v="29.Кві"/>
          <s v="30.Кві"/>
          <s v="01.Тра"/>
          <s v="02.Тра"/>
          <s v="03.Тра"/>
          <s v="04.Тра"/>
          <s v="05.Тра"/>
          <s v="06.Тра"/>
          <s v="07.Тра"/>
          <s v="08.Тра"/>
          <s v="09.Тра"/>
          <s v="10.Тра"/>
          <s v="11.Тра"/>
          <s v="12.Тра"/>
          <s v="13.Тра"/>
          <s v="14.Тра"/>
          <s v="15.Тра"/>
          <s v="16.Тра"/>
          <s v="17.Тра"/>
          <s v="18.Тра"/>
          <s v="19.Тра"/>
          <s v="20.Тра"/>
          <s v="21.Тра"/>
          <s v="22.Тра"/>
          <s v="23.Тра"/>
          <s v="24.Тра"/>
          <s v="25.Тра"/>
          <s v="26.Тра"/>
          <s v="27.Тра"/>
          <s v="28.Тра"/>
          <s v="29.Тра"/>
          <s v="30.Тра"/>
          <s v="31.Тра"/>
          <s v="01.Чер"/>
          <s v="02.Чер"/>
          <s v="03.Чер"/>
          <s v="04.Чер"/>
          <s v="05.Чер"/>
          <s v="06.Чер"/>
          <s v="07.Чер"/>
          <s v="08.Чер"/>
          <s v="09.Чер"/>
          <s v="10.Чер"/>
          <s v="11.Чер"/>
          <s v="12.Чер"/>
          <s v="13.Чер"/>
          <s v="14.Чер"/>
          <s v="15.Чер"/>
          <s v="16.Чер"/>
          <s v="17.Чер"/>
          <s v="18.Чер"/>
          <s v="19.Чер"/>
          <s v="20.Чер"/>
          <s v="21.Чер"/>
          <s v="22.Чер"/>
          <s v="23.Чер"/>
          <s v="24.Чер"/>
          <s v="25.Чер"/>
          <s v="26.Чер"/>
          <s v="27.Чер"/>
          <s v="28.Чер"/>
          <s v="29.Чер"/>
          <s v="30.Чер"/>
          <s v="01.Лип"/>
          <s v="02.Лип"/>
          <s v="03.Лип"/>
          <s v="04.Лип"/>
          <s v="05.Лип"/>
          <s v="06.Лип"/>
          <s v="07.Лип"/>
          <s v="08.Лип"/>
          <s v="09.Лип"/>
          <s v="10.Лип"/>
          <s v="11.Лип"/>
          <s v="12.Лип"/>
          <s v="13.Лип"/>
          <s v="14.Лип"/>
          <s v="15.Лип"/>
          <s v="16.Лип"/>
          <s v="17.Лип"/>
          <s v="18.Лип"/>
          <s v="19.Лип"/>
          <s v="20.Лип"/>
          <s v="21.Лип"/>
          <s v="22.Лип"/>
          <s v="23.Лип"/>
          <s v="24.Лип"/>
          <s v="25.Лип"/>
          <s v="26.Лип"/>
          <s v="27.Лип"/>
          <s v="28.Лип"/>
          <s v="29.Лип"/>
          <s v="30.Лип"/>
          <s v="31.Лип"/>
          <s v="01.Сер"/>
          <s v="02.Сер"/>
          <s v="03.Сер"/>
          <s v="04.Сер"/>
          <s v="05.Сер"/>
          <s v="06.Сер"/>
          <s v="07.Сер"/>
          <s v="08.Сер"/>
          <s v="09.Сер"/>
          <s v="10.Сер"/>
          <s v="11.Сер"/>
          <s v="12.Сер"/>
          <s v="13.Сер"/>
          <s v="14.Сер"/>
          <s v="15.Сер"/>
          <s v="16.Сер"/>
          <s v="17.Сер"/>
          <s v="18.Сер"/>
          <s v="19.Сер"/>
          <s v="20.Сер"/>
          <s v="21.Сер"/>
          <s v="22.Сер"/>
          <s v="23.Сер"/>
          <s v="24.Сер"/>
          <s v="25.Сер"/>
          <s v="26.Сер"/>
          <s v="27.Сер"/>
          <s v="28.Сер"/>
          <s v="29.Сер"/>
          <s v="30.Сер"/>
          <s v="31.Сер"/>
          <s v="01.Вер"/>
          <s v="02.Вер"/>
          <s v="03.Вер"/>
          <s v="04.Вер"/>
          <s v="05.Вер"/>
          <s v="06.Вер"/>
          <s v="07.Вер"/>
          <s v="08.Вер"/>
          <s v="09.Вер"/>
          <s v="10.Вер"/>
          <s v="11.Вер"/>
          <s v="12.Вер"/>
          <s v="13.Вер"/>
          <s v="14.Вер"/>
          <s v="15.Вер"/>
          <s v="16.Вер"/>
          <s v="17.Вер"/>
          <s v="18.Вер"/>
          <s v="19.Вер"/>
          <s v="20.Вер"/>
          <s v="21.Вер"/>
          <s v="22.Вер"/>
          <s v="23.Вер"/>
          <s v="24.Вер"/>
          <s v="25.Вер"/>
          <s v="26.Вер"/>
          <s v="27.Вер"/>
          <s v="28.Вер"/>
          <s v="29.Вер"/>
          <s v="30.Вер"/>
          <s v="01.Жов"/>
          <s v="02.Жов"/>
          <s v="03.Жов"/>
          <s v="04.Жов"/>
          <s v="05.Жов"/>
          <s v="06.Жов"/>
          <s v="07.Жов"/>
          <s v="08.Жов"/>
          <s v="09.Жов"/>
          <s v="10.Жов"/>
          <s v="11.Жов"/>
          <s v="12.Жов"/>
          <s v="13.Жов"/>
          <s v="14.Жов"/>
          <s v="15.Жов"/>
          <s v="16.Жов"/>
          <s v="17.Жов"/>
          <s v="18.Жов"/>
          <s v="19.Жов"/>
          <s v="20.Жов"/>
          <s v="21.Жов"/>
          <s v="22.Жов"/>
          <s v="23.Жов"/>
          <s v="24.Жов"/>
          <s v="25.Жов"/>
          <s v="26.Жов"/>
          <s v="27.Жов"/>
          <s v="28.Жов"/>
          <s v="29.Жов"/>
          <s v="30.Жов"/>
          <s v="31.Жов"/>
          <s v="01.Лис"/>
          <s v="02.Лис"/>
          <s v="03.Лис"/>
          <s v="04.Лис"/>
          <s v="05.Лис"/>
          <s v="06.Лис"/>
          <s v="07.Лис"/>
          <s v="08.Лис"/>
          <s v="09.Лис"/>
          <s v="10.Лис"/>
          <s v="11.Лис"/>
          <s v="12.Лис"/>
          <s v="13.Лис"/>
          <s v="14.Лис"/>
          <s v="15.Лис"/>
          <s v="16.Лис"/>
          <s v="17.Лис"/>
          <s v="18.Лис"/>
          <s v="19.Лис"/>
          <s v="20.Лис"/>
          <s v="21.Лис"/>
          <s v="22.Лис"/>
          <s v="23.Лис"/>
          <s v="24.Лис"/>
          <s v="25.Лис"/>
          <s v="26.Лис"/>
          <s v="27.Лис"/>
          <s v="28.Лис"/>
          <s v="29.Лис"/>
          <s v="30.Лис"/>
          <s v="01.Гру"/>
          <s v="02.Гру"/>
          <s v="03.Гру"/>
          <s v="04.Гру"/>
          <s v="05.Гру"/>
          <s v="06.Гру"/>
          <s v="07.Гру"/>
          <s v="08.Гру"/>
          <s v="09.Гру"/>
          <s v="10.Гру"/>
          <s v="11.Гру"/>
          <s v="12.Гру"/>
          <s v="13.Гру"/>
          <s v="14.Гру"/>
          <s v="15.Гру"/>
          <s v="16.Гру"/>
          <s v="17.Гру"/>
          <s v="18.Гру"/>
          <s v="19.Гру"/>
          <s v="20.Гру"/>
          <s v="21.Гру"/>
          <s v="22.Гру"/>
          <s v="23.Гру"/>
          <s v="24.Гру"/>
          <s v="25.Гру"/>
          <s v="26.Гру"/>
          <s v="27.Гру"/>
          <s v="28.Гру"/>
          <s v="29.Гру"/>
          <s v="30.Гру"/>
          <s v="31.Гру"/>
          <s v="&gt;02.08.2022"/>
        </groupItems>
      </fieldGroup>
    </cacheField>
    <cacheField name="Місяці (Дата)" numFmtId="0" databaseField="0">
      <fieldGroup base="0">
        <rangePr groupBy="months" startDate="2022-03-02T00:00:00" endDate="2022-08-02T00:00:00"/>
        <groupItems count="14">
          <s v="&lt;02.03.2022"/>
          <s v="Січ"/>
          <s v="Лют"/>
          <s v="Бер"/>
          <s v="Кві"/>
          <s v="Тра"/>
          <s v="Чер"/>
          <s v="Лип"/>
          <s v="Сер"/>
          <s v="Вер"/>
          <s v="Жов"/>
          <s v="Лис"/>
          <s v="Гру"/>
          <s v="&gt;02.08.2022"/>
        </groupItems>
      </fieldGroup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x v="0"/>
    <x v="0"/>
    <n v="29"/>
    <m/>
  </r>
  <r>
    <x v="0"/>
    <x v="0"/>
    <x v="1"/>
    <n v="39"/>
    <m/>
  </r>
  <r>
    <x v="1"/>
    <x v="0"/>
    <x v="2"/>
    <n v="62"/>
    <m/>
  </r>
  <r>
    <x v="1"/>
    <x v="1"/>
    <x v="3"/>
    <n v="29"/>
    <m/>
  </r>
  <r>
    <x v="2"/>
    <x v="2"/>
    <x v="4"/>
    <n v="42"/>
    <m/>
  </r>
  <r>
    <x v="2"/>
    <x v="3"/>
    <x v="5"/>
    <n v="21"/>
    <s v="Проїзний на березень"/>
  </r>
  <r>
    <x v="3"/>
    <x v="3"/>
    <x v="6"/>
    <n v="54"/>
    <m/>
  </r>
  <r>
    <x v="3"/>
    <x v="2"/>
    <x v="7"/>
    <n v="12"/>
    <m/>
  </r>
  <r>
    <x v="3"/>
    <x v="2"/>
    <x v="8"/>
    <n v="12"/>
    <m/>
  </r>
  <r>
    <x v="3"/>
    <x v="2"/>
    <x v="9"/>
    <n v="2.75"/>
    <m/>
  </r>
  <r>
    <x v="4"/>
    <x v="0"/>
    <x v="0"/>
    <n v="29"/>
    <m/>
  </r>
  <r>
    <x v="4"/>
    <x v="0"/>
    <x v="1"/>
    <n v="39"/>
    <m/>
  </r>
  <r>
    <x v="4"/>
    <x v="0"/>
    <x v="2"/>
    <n v="62"/>
    <m/>
  </r>
  <r>
    <x v="4"/>
    <x v="2"/>
    <x v="10"/>
    <n v="29"/>
    <m/>
  </r>
  <r>
    <x v="5"/>
    <x v="2"/>
    <x v="4"/>
    <n v="42"/>
    <m/>
  </r>
  <r>
    <x v="5"/>
    <x v="3"/>
    <x v="5"/>
    <n v="21"/>
    <s v="Проїзний на квітень"/>
  </r>
  <r>
    <x v="6"/>
    <x v="3"/>
    <x v="6"/>
    <n v="54"/>
    <m/>
  </r>
  <r>
    <x v="7"/>
    <x v="2"/>
    <x v="7"/>
    <n v="12"/>
    <m/>
  </r>
  <r>
    <x v="8"/>
    <x v="1"/>
    <x v="11"/>
    <n v="21"/>
    <s v="Ніч класичного кіно"/>
  </r>
  <r>
    <x v="9"/>
    <x v="2"/>
    <x v="9"/>
    <n v="2.75"/>
    <m/>
  </r>
</pivotCacheRecords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ДаніПроОсобистіВитрати" cacheId="36" applyNumberFormats="0" applyBorderFormats="0" applyFontFormats="0" applyPatternFormats="0" applyAlignmentFormats="0" applyWidthHeightFormats="1" dataCaption="Values" updatedVersion="8" minRefreshableVersion="3" preserveFormatting="0" itemPrintTitles="1" createdVersion="4" indent="0" outline="1" outlineData="1" multipleFieldFilters="0" chartFormat="10">
  <location ref="B3:G11" firstHeaderRow="1" firstDataRow="2" firstDataCol="1"/>
  <pivotFields count="7">
    <pivotField numFmtId="14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Col" showAll="0">
      <items count="6">
        <item x="1"/>
        <item x="3"/>
        <item x="2"/>
        <item m="1" x="4"/>
        <item x="0"/>
        <item t="default"/>
      </items>
    </pivotField>
    <pivotField showAll="0">
      <items count="13">
        <item x="2"/>
        <item x="0"/>
        <item x="11"/>
        <item x="10"/>
        <item x="4"/>
        <item x="6"/>
        <item x="7"/>
        <item x="5"/>
        <item x="9"/>
        <item x="1"/>
        <item x="3"/>
        <item x="8"/>
        <item t="default"/>
      </items>
    </pivotField>
    <pivotField dataField="1" numFmtId="164" showAll="0"/>
    <pivotField showAll="0"/>
    <pivotField showAll="0">
      <items count="36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7"/>
        <item t="default"/>
      </items>
    </pivotField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6"/>
  </rowFields>
  <rowItems count="7"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5">
    <i>
      <x/>
    </i>
    <i>
      <x v="1"/>
    </i>
    <i>
      <x v="2"/>
    </i>
    <i>
      <x v="4"/>
    </i>
    <i t="grand">
      <x/>
    </i>
  </colItems>
  <dataFields count="1">
    <dataField name="Сума з Сума" fld="3" baseField="6" baseItem="3"/>
  </dataFields>
  <chartFormats count="4">
    <chartFormat chart="2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3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Personal Expenses Data" altTextSummary="Джерело даних зведеної діаграми містить список усіх витрат за кожен місяць, згрупованих за категоріями.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Роздільник_Категорія" xr10:uid="{1D0D21F7-C449-4680-8F03-D880901A280F}" sourceName="Категорія">
  <pivotTables>
    <pivotTable tabId="4" name="ДаніПроОсобистіВитрати"/>
  </pivotTables>
  <data>
    <tabular pivotCacheId="2" showMissing="0">
      <items count="5">
        <i x="0" s="1"/>
        <i x="2" s="1"/>
        <i x="1" s="1"/>
        <i x="3" s="1"/>
        <i x="4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Роздільник_Підкатегорія" xr10:uid="{0BF3C079-8E41-437A-B964-ED60F8476A59}" sourceName="Підкатегорія">
  <pivotTables>
    <pivotTable tabId="4" name="ДаніПроОсобистіВитрати"/>
  </pivotTables>
  <data>
    <tabular pivotCacheId="2" showMissing="0">
      <items count="12">
        <i x="2" s="1"/>
        <i x="0" s="1"/>
        <i x="11" s="1"/>
        <i x="10" s="1"/>
        <i x="4" s="1"/>
        <i x="6" s="1"/>
        <i x="7" s="1"/>
        <i x="5" s="1"/>
        <i x="9" s="1"/>
        <i x="1" s="1"/>
        <i x="3" s="1"/>
        <i x="8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Роздільник_Місяці__Дата" xr10:uid="{169D87E7-5CD4-4356-A609-6BFB6569F359}" sourceName="Місяці (Дата)">
  <pivotTables>
    <pivotTable tabId="4" name="ДаніПроОсобистіВитрати"/>
  </pivotTables>
  <data>
    <tabular pivotCacheId="2" showMissing="0">
      <items count="14">
        <i x="3" s="1"/>
        <i x="4" s="1"/>
        <i x="5" s="1"/>
        <i x="6" s="1"/>
        <i x="7" s="1"/>
        <i x="8" s="1"/>
        <i x="1" s="1" nd="1"/>
        <i x="2" s="1" nd="1"/>
        <i x="9" s="1" nd="1"/>
        <i x="10" s="1" nd="1"/>
        <i x="11" s="1" nd="1"/>
        <i x="12" s="1" nd="1"/>
        <i x="0" s="1" nd="1"/>
        <i x="1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Категорія" xr10:uid="{32AC4AA9-C665-4CA3-A9FA-EA510BABE489}" cache="Роздільник_Категорія" caption="Категорія" columnCount="2" style="Personal Expense Slicer" rowHeight="241300"/>
  <slicer name="Підкатегорія" xr10:uid="{4FFA146A-8A6F-4724-97AB-B007343C0C20}" cache="Роздільник_Підкатегорія" caption="Підкатегорія" columnCount="4" style="Personal Expense Slicer" rowHeight="241300"/>
  <slicer name="Дата" xr10:uid="{8B2D1191-7F87-4EAF-84C3-9C3AA1ACBD68}" cache="Роздільник_Місяці__Дата" caption="Дата" columnCount="3" style="Personal Expense Slicer" rowHeight="241300"/>
</slicer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Витрати" displayName="Витрати" ref="B2:F22" totalsRowShown="0" headerRowDxfId="8" dataDxfId="7">
  <autoFilter ref="B2:F22" xr:uid="{00000000-0009-0000-0100-00000C000000}"/>
  <sortState xmlns:xlrd2="http://schemas.microsoft.com/office/spreadsheetml/2017/richdata2" ref="B3:F22">
    <sortCondition ref="B2:B22"/>
  </sortState>
  <tableColumns count="5">
    <tableColumn id="1" xr3:uid="{00000000-0010-0000-0000-000001000000}" name="Дата" dataDxfId="6" dataCellStyle="Дата"/>
    <tableColumn id="2" xr3:uid="{00000000-0010-0000-0000-000002000000}" name="Категорія" dataDxfId="5"/>
    <tableColumn id="3" xr3:uid="{00000000-0010-0000-0000-000003000000}" name="Підкатегорія" dataDxfId="4"/>
    <tableColumn id="6" xr3:uid="{00000000-0010-0000-0000-000006000000}" name="Сума" dataDxfId="3" dataCellStyle="Грошовий"/>
    <tableColumn id="4" xr3:uid="{00000000-0010-0000-0000-000004000000}" name="Нотатка" dataDxfId="2"/>
  </tableColumns>
  <tableStyleInfo name="Журнал витрат" showFirstColumn="0" showLastColumn="0" showRowStripes="1" showColumnStripes="0"/>
  <extLst>
    <ext xmlns:x14="http://schemas.microsoft.com/office/spreadsheetml/2009/9/main" uri="{504A1905-F514-4f6f-8877-14C23A59335A}">
      <x14:table altTextSummary="Введіть дату, категорію, підкатегорію, суму та нотатки в цю таблицю."/>
    </ext>
  </extLst>
</table>
</file>

<file path=xl/theme/theme1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microsoft.com/office/2007/relationships/slicer" Target="/xl/slicers/slicer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31.bin" Id="rId2" /><Relationship Type="http://schemas.openxmlformats.org/officeDocument/2006/relationships/pivotTable" Target="/xl/pivotTables/pivotTable1.xml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A1:F4"/>
  <sheetViews>
    <sheetView showGridLines="0" tabSelected="1" zoomScaleNormal="100" workbookViewId="0"/>
  </sheetViews>
  <sheetFormatPr defaultColWidth="6" defaultRowHeight="15" customHeight="1" x14ac:dyDescent="0.2"/>
  <cols>
    <col min="1" max="1" width="2.625" style="19" customWidth="1"/>
    <col min="2" max="2" width="18.75" style="19" customWidth="1"/>
    <col min="3" max="3" width="31.5" style="19" customWidth="1"/>
    <col min="4" max="4" width="28.25" style="19" customWidth="1"/>
    <col min="5" max="5" width="12.375" style="19" customWidth="1"/>
    <col min="6" max="6" width="72.625" style="19" customWidth="1"/>
    <col min="7" max="7" width="2.625" style="19" customWidth="1"/>
    <col min="8" max="16384" width="6" style="19"/>
  </cols>
  <sheetData>
    <row r="1" spans="1:6" s="4" customFormat="1" ht="63" customHeight="1" x14ac:dyDescent="0.2">
      <c r="B1" s="5"/>
      <c r="C1" s="14" t="s">
        <v>0</v>
      </c>
      <c r="D1" s="14"/>
      <c r="E1" s="14"/>
      <c r="F1" s="9" t="s">
        <v>39</v>
      </c>
    </row>
    <row r="2" spans="1:6" s="19" customFormat="1" ht="366.75" customHeight="1" x14ac:dyDescent="0.2">
      <c r="A2" s="4"/>
      <c r="B2" s="18"/>
      <c r="C2" s="18"/>
      <c r="D2" s="18"/>
      <c r="E2" s="18"/>
      <c r="F2" s="18"/>
    </row>
    <row r="3" spans="1:6" s="19" customFormat="1" ht="142.5" customHeight="1" x14ac:dyDescent="0.2">
      <c r="B3" s="18"/>
      <c r="C3" s="18"/>
      <c r="F3" s="20"/>
    </row>
    <row r="4" spans="1:6" s="19" customFormat="1" ht="15" customHeight="1" x14ac:dyDescent="0.2">
      <c r="D4" s="21"/>
      <c r="E4" s="21"/>
    </row>
  </sheetData>
  <sheetProtection selectLockedCells="1" pivotTables="0" selectUnlockedCells="1"/>
  <mergeCells count="2">
    <mergeCell ref="D4:E4"/>
    <mergeCell ref="C1:E1"/>
  </mergeCells>
  <dataValidations count="7">
    <dataValidation allowBlank="1" showInputMessage="1" showErrorMessage="1" prompt="Створіть калькулятор особистих витрат у цій книзі. У клітинці B2 наведено зведену діаграму витрат за категорією та місяцем. Виберіть клітинку F1, щоб перейти на аркуш &quot;Журнал витрат&quot;." sqref="A1" xr:uid="{00000000-0002-0000-0000-000000000000}"/>
    <dataValidation allowBlank="1" showInputMessage="1" showErrorMessage="1" prompt="У цій клітинці наведено посилання для переходу на аркуш &quot;Журнал витрат&quot;." sqref="F1" xr:uid="{00000000-0002-0000-0000-000002000000}"/>
    <dataValidation allowBlank="1" showInputMessage="1" showErrorMessage="1" prompt="У цій клітинці міститься заголовок аркуша. Зведену діаграму особистих витрат наведено в клітинці нижче. Посилання для переходу на аркуш &quot;Журнал витрат&quot; наведено в клітинці праворуч." sqref="C1" xr:uid="{00000000-0002-0000-0000-000001000000}"/>
    <dataValidation allowBlank="1" showInputMessage="1" showErrorMessage="1" prompt="У цій клітинці наведено зведену діаграму витрат за категорією та місяцем. Роздільники фільтрування витрат за датою, категоріями та підкатегоріями наведено в клітинках B3, D3 та F3 нижче." sqref="B2" xr:uid="{7A0FB6F5-FA9E-4463-A8C7-23E8586F85E8}"/>
    <dataValidation allowBlank="1" showInputMessage="1" showErrorMessage="1" prompt="У цій клітинці наведено роздільник фільтрування даних таблиці за датою." sqref="B3" xr:uid="{C7D799DC-2F62-438C-928C-E8E0D1BFB44C}"/>
    <dataValidation allowBlank="1" showInputMessage="1" showErrorMessage="1" prompt="У цій клітинці наведено роздільник фільтрування даних таблиці за категорією." sqref="D4:E4" xr:uid="{85E89BAE-2C97-482C-9233-429AAB1AD4D0}"/>
    <dataValidation allowBlank="1" showInputMessage="1" showErrorMessage="1" prompt="У цій клітинці наведено роздільник фільтрування даних таблиці за підкатегорією." sqref="F3" xr:uid="{EDA6D175-8040-4C44-8246-B12165C40CD9}"/>
  </dataValidations>
  <hyperlinks>
    <hyperlink ref="F1" location="'Журнал витрат'!A1" tooltip="Виберіть, щоб перейти на аркуш &quot;Журнал витрат&quot;." display="to expense log &gt;" xr:uid="{00000000-0004-0000-0000-000000000000}"/>
  </hyperlinks>
  <printOptions horizontalCentered="1"/>
  <pageMargins left="0.25" right="0.25" top="0.75" bottom="0.75" header="0.3" footer="0.3"/>
  <pageSetup paperSize="9" scale="79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B1:F22"/>
  <sheetViews>
    <sheetView showGridLines="0" zoomScaleNormal="100" workbookViewId="0"/>
  </sheetViews>
  <sheetFormatPr defaultColWidth="8.75" defaultRowHeight="30" customHeight="1" x14ac:dyDescent="0.2"/>
  <cols>
    <col min="1" max="1" width="2.625" style="4" customWidth="1"/>
    <col min="2" max="2" width="17" style="4" customWidth="1"/>
    <col min="3" max="3" width="26.375" style="4" customWidth="1"/>
    <col min="4" max="4" width="24.625" style="4" customWidth="1"/>
    <col min="5" max="5" width="13" style="4" customWidth="1"/>
    <col min="6" max="6" width="38" style="4" customWidth="1"/>
    <col min="7" max="7" width="2.625" style="4" customWidth="1"/>
    <col min="8" max="16384" width="8.75" style="4"/>
  </cols>
  <sheetData>
    <row r="1" spans="2:6" ht="63" customHeight="1" x14ac:dyDescent="0.2">
      <c r="B1" s="14" t="s">
        <v>1</v>
      </c>
      <c r="C1" s="14"/>
      <c r="D1" s="14"/>
      <c r="E1" s="8"/>
      <c r="F1" s="9" t="s">
        <v>38</v>
      </c>
    </row>
    <row r="2" spans="2:6" ht="30" customHeight="1" x14ac:dyDescent="0.2">
      <c r="B2" s="6" t="s">
        <v>2</v>
      </c>
      <c r="C2" s="6" t="s">
        <v>3</v>
      </c>
      <c r="D2" s="6" t="s">
        <v>8</v>
      </c>
      <c r="E2" s="1" t="s">
        <v>21</v>
      </c>
      <c r="F2" s="6" t="s">
        <v>22</v>
      </c>
    </row>
    <row r="3" spans="2:6" ht="30" customHeight="1" x14ac:dyDescent="0.2">
      <c r="B3" s="13">
        <f ca="1">DATE(YEAR(TODAY()),3,2)</f>
        <v>44622</v>
      </c>
      <c r="C3" s="10" t="s">
        <v>4</v>
      </c>
      <c r="D3" s="10" t="s">
        <v>9</v>
      </c>
      <c r="E3" s="11">
        <v>29</v>
      </c>
      <c r="F3" s="12"/>
    </row>
    <row r="4" spans="2:6" ht="30" customHeight="1" x14ac:dyDescent="0.2">
      <c r="B4" s="13">
        <f t="shared" ref="B4" ca="1" si="0">DATE(YEAR(TODAY()),3,2)</f>
        <v>44622</v>
      </c>
      <c r="C4" s="10" t="s">
        <v>4</v>
      </c>
      <c r="D4" s="10" t="s">
        <v>10</v>
      </c>
      <c r="E4" s="11">
        <v>39</v>
      </c>
      <c r="F4" s="10"/>
    </row>
    <row r="5" spans="2:6" ht="30" customHeight="1" x14ac:dyDescent="0.2">
      <c r="B5" s="13">
        <f ca="1">DATE(YEAR(TODAY()),3,4)</f>
        <v>44624</v>
      </c>
      <c r="C5" s="10" t="s">
        <v>4</v>
      </c>
      <c r="D5" s="10" t="s">
        <v>11</v>
      </c>
      <c r="E5" s="11">
        <v>62</v>
      </c>
      <c r="F5" s="10"/>
    </row>
    <row r="6" spans="2:6" ht="30" customHeight="1" x14ac:dyDescent="0.2">
      <c r="B6" s="13">
        <f ca="1">DATE(YEAR(TODAY()),3,4)</f>
        <v>44624</v>
      </c>
      <c r="C6" s="10" t="s">
        <v>5</v>
      </c>
      <c r="D6" s="10" t="s">
        <v>12</v>
      </c>
      <c r="E6" s="11">
        <v>29</v>
      </c>
      <c r="F6" s="10"/>
    </row>
    <row r="7" spans="2:6" ht="30" customHeight="1" x14ac:dyDescent="0.2">
      <c r="B7" s="13">
        <f ca="1">DATE(YEAR(TODAY()),3,6)</f>
        <v>44626</v>
      </c>
      <c r="C7" s="10" t="s">
        <v>6</v>
      </c>
      <c r="D7" s="10" t="s">
        <v>13</v>
      </c>
      <c r="E7" s="11">
        <v>42</v>
      </c>
      <c r="F7" s="10"/>
    </row>
    <row r="8" spans="2:6" ht="30" customHeight="1" x14ac:dyDescent="0.2">
      <c r="B8" s="13">
        <f ca="1">DATE(YEAR(TODAY()),3,6)</f>
        <v>44626</v>
      </c>
      <c r="C8" s="10" t="s">
        <v>7</v>
      </c>
      <c r="D8" s="10" t="s">
        <v>14</v>
      </c>
      <c r="E8" s="11">
        <v>21</v>
      </c>
      <c r="F8" s="10" t="s">
        <v>23</v>
      </c>
    </row>
    <row r="9" spans="2:6" ht="30" customHeight="1" x14ac:dyDescent="0.2">
      <c r="B9" s="13">
        <f ca="1">DATE(YEAR(TODAY()),4,2)</f>
        <v>44653</v>
      </c>
      <c r="C9" s="10" t="s">
        <v>7</v>
      </c>
      <c r="D9" s="10" t="s">
        <v>15</v>
      </c>
      <c r="E9" s="11">
        <v>54</v>
      </c>
      <c r="F9" s="10"/>
    </row>
    <row r="10" spans="2:6" ht="30" customHeight="1" x14ac:dyDescent="0.2">
      <c r="B10" s="13">
        <f t="shared" ref="B10:B12" ca="1" si="1">DATE(YEAR(TODAY()),4,2)</f>
        <v>44653</v>
      </c>
      <c r="C10" s="10" t="s">
        <v>6</v>
      </c>
      <c r="D10" s="10" t="s">
        <v>16</v>
      </c>
      <c r="E10" s="11">
        <v>12</v>
      </c>
      <c r="F10" s="10"/>
    </row>
    <row r="11" spans="2:6" ht="30" customHeight="1" x14ac:dyDescent="0.2">
      <c r="B11" s="13">
        <f t="shared" ca="1" si="1"/>
        <v>44653</v>
      </c>
      <c r="C11" s="10" t="s">
        <v>6</v>
      </c>
      <c r="D11" s="10" t="s">
        <v>17</v>
      </c>
      <c r="E11" s="11">
        <v>12</v>
      </c>
      <c r="F11" s="10"/>
    </row>
    <row r="12" spans="2:6" ht="30" customHeight="1" x14ac:dyDescent="0.2">
      <c r="B12" s="13">
        <f t="shared" ca="1" si="1"/>
        <v>44653</v>
      </c>
      <c r="C12" s="10" t="s">
        <v>6</v>
      </c>
      <c r="D12" s="10" t="s">
        <v>18</v>
      </c>
      <c r="E12" s="11">
        <v>2.75</v>
      </c>
      <c r="F12" s="10"/>
    </row>
    <row r="13" spans="2:6" ht="30" customHeight="1" x14ac:dyDescent="0.2">
      <c r="B13" s="13">
        <f ca="1">DATE(YEAR(TODAY()),4,4)</f>
        <v>44655</v>
      </c>
      <c r="C13" s="10" t="s">
        <v>4</v>
      </c>
      <c r="D13" s="10" t="s">
        <v>9</v>
      </c>
      <c r="E13" s="11">
        <v>29</v>
      </c>
      <c r="F13" s="10"/>
    </row>
    <row r="14" spans="2:6" ht="30" customHeight="1" x14ac:dyDescent="0.2">
      <c r="B14" s="13">
        <f ca="1">DATE(YEAR(TODAY()),4,4)</f>
        <v>44655</v>
      </c>
      <c r="C14" s="10" t="s">
        <v>4</v>
      </c>
      <c r="D14" s="10" t="s">
        <v>10</v>
      </c>
      <c r="E14" s="11">
        <v>39</v>
      </c>
      <c r="F14" s="10"/>
    </row>
    <row r="15" spans="2:6" ht="30" customHeight="1" x14ac:dyDescent="0.2">
      <c r="B15" s="13">
        <f ca="1">DATE(YEAR(TODAY()),4,4)</f>
        <v>44655</v>
      </c>
      <c r="C15" s="10" t="s">
        <v>4</v>
      </c>
      <c r="D15" s="10" t="s">
        <v>11</v>
      </c>
      <c r="E15" s="11">
        <v>62</v>
      </c>
      <c r="F15" s="10"/>
    </row>
    <row r="16" spans="2:6" ht="30" customHeight="1" x14ac:dyDescent="0.2">
      <c r="B16" s="13">
        <f ca="1">DATE(YEAR(TODAY()),4,4)</f>
        <v>44655</v>
      </c>
      <c r="C16" s="10" t="s">
        <v>6</v>
      </c>
      <c r="D16" s="10" t="s">
        <v>19</v>
      </c>
      <c r="E16" s="11">
        <v>29</v>
      </c>
      <c r="F16" s="10"/>
    </row>
    <row r="17" spans="2:6" ht="30" customHeight="1" x14ac:dyDescent="0.2">
      <c r="B17" s="13">
        <f ca="1">DATE(YEAR(TODAY()),4,6)</f>
        <v>44657</v>
      </c>
      <c r="C17" s="10" t="s">
        <v>6</v>
      </c>
      <c r="D17" s="10" t="s">
        <v>13</v>
      </c>
      <c r="E17" s="11">
        <v>42</v>
      </c>
      <c r="F17" s="10"/>
    </row>
    <row r="18" spans="2:6" ht="30" customHeight="1" x14ac:dyDescent="0.2">
      <c r="B18" s="13">
        <f ca="1">DATE(YEAR(TODAY()),4,6)</f>
        <v>44657</v>
      </c>
      <c r="C18" s="10" t="s">
        <v>7</v>
      </c>
      <c r="D18" s="10" t="s">
        <v>14</v>
      </c>
      <c r="E18" s="11">
        <v>21</v>
      </c>
      <c r="F18" s="10" t="s">
        <v>24</v>
      </c>
    </row>
    <row r="19" spans="2:6" ht="30" customHeight="1" x14ac:dyDescent="0.2">
      <c r="B19" s="13">
        <f ca="1">DATE(YEAR(TODAY()),5,1)</f>
        <v>44682</v>
      </c>
      <c r="C19" s="10" t="s">
        <v>7</v>
      </c>
      <c r="D19" s="10" t="s">
        <v>15</v>
      </c>
      <c r="E19" s="11">
        <v>54</v>
      </c>
      <c r="F19" s="10"/>
    </row>
    <row r="20" spans="2:6" ht="30" customHeight="1" x14ac:dyDescent="0.2">
      <c r="B20" s="13">
        <f ca="1">DATE(YEAR(TODAY()),6,1)</f>
        <v>44713</v>
      </c>
      <c r="C20" s="10" t="s">
        <v>6</v>
      </c>
      <c r="D20" s="10" t="s">
        <v>16</v>
      </c>
      <c r="E20" s="11">
        <v>12</v>
      </c>
      <c r="F20" s="10"/>
    </row>
    <row r="21" spans="2:6" ht="30" customHeight="1" x14ac:dyDescent="0.2">
      <c r="B21" s="13">
        <f ca="1">DATE(YEAR(TODAY()),7,1)</f>
        <v>44743</v>
      </c>
      <c r="C21" s="10" t="s">
        <v>5</v>
      </c>
      <c r="D21" s="10" t="s">
        <v>20</v>
      </c>
      <c r="E21" s="11">
        <v>21</v>
      </c>
      <c r="F21" s="10" t="s">
        <v>25</v>
      </c>
    </row>
    <row r="22" spans="2:6" ht="30" customHeight="1" x14ac:dyDescent="0.2">
      <c r="B22" s="13">
        <f ca="1">DATE(YEAR(TODAY()),8,1)</f>
        <v>44774</v>
      </c>
      <c r="C22" s="10" t="s">
        <v>6</v>
      </c>
      <c r="D22" s="10" t="s">
        <v>18</v>
      </c>
      <c r="E22" s="11">
        <v>2.75</v>
      </c>
      <c r="F22" s="10"/>
    </row>
  </sheetData>
  <mergeCells count="1">
    <mergeCell ref="B1:D1"/>
  </mergeCells>
  <dataValidations count="10">
    <dataValidation type="date" operator="greaterThan" allowBlank="1" showInputMessage="1" showErrorMessage="1" sqref="B3:B22" xr:uid="{00000000-0002-0000-0100-000000000000}">
      <formula1>40544</formula1>
    </dataValidation>
    <dataValidation type="decimal" allowBlank="1" showInputMessage="1" showErrorMessage="1" sqref="E3:E22" xr:uid="{00000000-0002-0000-0100-000001000000}">
      <formula1>0</formula1>
      <formula2>100000</formula2>
    </dataValidation>
    <dataValidation allowBlank="1" showInputMessage="1" showErrorMessage="1" prompt="Створіть журнал витрат на цьому аркуші. Щоб перейти до приладної дошки, виділіть клітинку F1. Введіть відомості про витрати в таблицю &quot;Витрати&quot;." sqref="A1" xr:uid="{00000000-0002-0000-0100-000002000000}"/>
    <dataValidation allowBlank="1" showInputMessage="1" showErrorMessage="1" prompt="У цій клітинці наведено заголовок аркуша. Посилання для переходу на аркуш &quot;Приладна дошка&quot; наведено в клітинці праворуч. Введіть відомості в таблицю нижче." sqref="B1:E1" xr:uid="{00000000-0002-0000-0100-000003000000}"/>
    <dataValidation allowBlank="1" showInputMessage="1" showErrorMessage="1" prompt="У цій клітинці наведено посилання для переходу на аркуш &quot;Приладна дошка&quot;." sqref="F1" xr:uid="{00000000-0002-0000-0100-000004000000}"/>
    <dataValidation allowBlank="1" showInputMessage="1" showErrorMessage="1" prompt="Введіть дату в стовпці під цим заголовком. Шукайте певні записи за допомогою фільтрів у заголовку." sqref="B2" xr:uid="{00000000-0002-0000-0100-000005000000}"/>
    <dataValidation allowBlank="1" showInputMessage="1" showErrorMessage="1" prompt="У стовпець під цим заголовком введіть категорію." sqref="C2" xr:uid="{00000000-0002-0000-0100-000006000000}"/>
    <dataValidation allowBlank="1" showInputMessage="1" showErrorMessage="1" prompt="У стовпець під цим заголовком введіть підкатегорію." sqref="D2" xr:uid="{00000000-0002-0000-0100-000007000000}"/>
    <dataValidation allowBlank="1" showInputMessage="1" showErrorMessage="1" prompt="У стовпець під цим заголовком введіть суму." sqref="E2" xr:uid="{00000000-0002-0000-0100-000008000000}"/>
    <dataValidation allowBlank="1" showInputMessage="1" showErrorMessage="1" prompt="У стовпець під цим заголовком введіть нотатку." sqref="F2" xr:uid="{00000000-0002-0000-0100-000009000000}"/>
  </dataValidations>
  <hyperlinks>
    <hyperlink ref="F1" location="Приладна_дошка!A1" tooltip="Виберіть, щоб перейти на аркуш &quot;Приладна дошка&quot;." display="&lt; to dashboard" xr:uid="{00000000-0004-0000-0100-000000000000}"/>
  </hyperlinks>
  <printOptions horizontalCentered="1"/>
  <pageMargins left="0.7" right="0.7" top="0.75" bottom="0.75" header="0.3" footer="0.3"/>
  <pageSetup paperSize="9" scale="9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G11"/>
  <sheetViews>
    <sheetView zoomScaleNormal="100" workbookViewId="0">
      <selection activeCell="B2" sqref="B2:D2"/>
    </sheetView>
  </sheetViews>
  <sheetFormatPr defaultColWidth="8.625" defaultRowHeight="14.25" x14ac:dyDescent="0.2"/>
  <cols>
    <col min="1" max="1" width="2.875" customWidth="1"/>
    <col min="2" max="2" width="16.25" customWidth="1"/>
    <col min="3" max="3" width="15.375" customWidth="1"/>
    <col min="4" max="4" width="12" customWidth="1"/>
    <col min="5" max="5" width="15.5" customWidth="1"/>
    <col min="6" max="6" width="10.875" customWidth="1"/>
    <col min="7" max="7" width="12.5" customWidth="1"/>
    <col min="8" max="8" width="11.125" customWidth="1"/>
    <col min="9" max="9" width="7.125" customWidth="1"/>
    <col min="10" max="10" width="8.5" customWidth="1"/>
    <col min="11" max="12" width="4.5" customWidth="1"/>
    <col min="13" max="13" width="8.375" customWidth="1"/>
    <col min="14" max="14" width="7.875" customWidth="1"/>
  </cols>
  <sheetData>
    <row r="1" spans="1:7" s="2" customFormat="1" ht="53.25" customHeight="1" thickBot="1" x14ac:dyDescent="0.25">
      <c r="A1"/>
      <c r="B1" s="15" t="s">
        <v>26</v>
      </c>
      <c r="C1" s="15"/>
      <c r="D1" s="15"/>
    </row>
    <row r="2" spans="1:7" ht="75.75" customHeight="1" thickTop="1" x14ac:dyDescent="0.2">
      <c r="B2" s="16" t="s">
        <v>27</v>
      </c>
      <c r="C2" s="16"/>
      <c r="D2" s="16"/>
    </row>
    <row r="3" spans="1:7" ht="30" x14ac:dyDescent="0.2">
      <c r="B3" s="7" t="s">
        <v>36</v>
      </c>
      <c r="C3" s="7" t="s">
        <v>37</v>
      </c>
    </row>
    <row r="4" spans="1:7" ht="30" x14ac:dyDescent="0.2">
      <c r="B4" s="7" t="s">
        <v>35</v>
      </c>
      <c r="C4" t="s">
        <v>5</v>
      </c>
      <c r="D4" t="s">
        <v>7</v>
      </c>
      <c r="E4" t="s">
        <v>6</v>
      </c>
      <c r="F4" t="s">
        <v>4</v>
      </c>
      <c r="G4" t="s">
        <v>34</v>
      </c>
    </row>
    <row r="5" spans="1:7" x14ac:dyDescent="0.2">
      <c r="B5" s="3" t="s">
        <v>28</v>
      </c>
      <c r="C5" s="17">
        <v>29</v>
      </c>
      <c r="D5" s="17">
        <v>21</v>
      </c>
      <c r="E5" s="17">
        <v>42</v>
      </c>
      <c r="F5" s="17">
        <v>130</v>
      </c>
      <c r="G5" s="17">
        <v>222</v>
      </c>
    </row>
    <row r="6" spans="1:7" x14ac:dyDescent="0.2">
      <c r="B6" s="3" t="s">
        <v>29</v>
      </c>
      <c r="C6" s="17"/>
      <c r="D6" s="17">
        <v>75</v>
      </c>
      <c r="E6" s="17">
        <v>97.75</v>
      </c>
      <c r="F6" s="17">
        <v>130</v>
      </c>
      <c r="G6" s="17">
        <v>302.75</v>
      </c>
    </row>
    <row r="7" spans="1:7" x14ac:dyDescent="0.2">
      <c r="B7" s="3" t="s">
        <v>30</v>
      </c>
      <c r="C7" s="17"/>
      <c r="D7" s="17">
        <v>54</v>
      </c>
      <c r="E7" s="17"/>
      <c r="F7" s="17"/>
      <c r="G7" s="17">
        <v>54</v>
      </c>
    </row>
    <row r="8" spans="1:7" x14ac:dyDescent="0.2">
      <c r="B8" s="3" t="s">
        <v>31</v>
      </c>
      <c r="C8" s="17"/>
      <c r="D8" s="17"/>
      <c r="E8" s="17">
        <v>12</v>
      </c>
      <c r="F8" s="17"/>
      <c r="G8" s="17">
        <v>12</v>
      </c>
    </row>
    <row r="9" spans="1:7" x14ac:dyDescent="0.2">
      <c r="B9" s="3" t="s">
        <v>32</v>
      </c>
      <c r="C9" s="17">
        <v>21</v>
      </c>
      <c r="D9" s="17"/>
      <c r="E9" s="17"/>
      <c r="F9" s="17"/>
      <c r="G9" s="17">
        <v>21</v>
      </c>
    </row>
    <row r="10" spans="1:7" x14ac:dyDescent="0.2">
      <c r="B10" s="3" t="s">
        <v>33</v>
      </c>
      <c r="C10" s="17"/>
      <c r="D10" s="17"/>
      <c r="E10" s="17">
        <v>2.75</v>
      </c>
      <c r="F10" s="17"/>
      <c r="G10" s="17">
        <v>2.75</v>
      </c>
    </row>
    <row r="11" spans="1:7" ht="30" x14ac:dyDescent="0.2">
      <c r="B11" s="3" t="s">
        <v>34</v>
      </c>
      <c r="C11" s="17">
        <v>50</v>
      </c>
      <c r="D11" s="17">
        <v>150</v>
      </c>
      <c r="E11" s="17">
        <v>154.5</v>
      </c>
      <c r="F11" s="17">
        <v>260</v>
      </c>
      <c r="G11" s="17">
        <v>614.5</v>
      </c>
    </row>
  </sheetData>
  <mergeCells count="2">
    <mergeCell ref="B1:D1"/>
    <mergeCell ref="B2:D2"/>
  </mergeCells>
  <dataValidations count="2">
    <dataValidation allowBlank="1" showInputMessage="1" showErrorMessage="1" prompt="На прихованому аркуші наведено джерело даних зведеної таблиці. Не видаляйте цей аркуш. Видалення цього аркуша призведе до порушення даних приладної дошки." sqref="A1" xr:uid="{00000000-0002-0000-0200-000000000000}"/>
    <dataValidation allowBlank="1" showInputMessage="1" showErrorMessage="1" prompt="У цій клітинці міститься заголовок аркуша. Джерело даних зведеної діаграми починається в клітинці B3." sqref="B1:D1" xr:uid="{00000000-0002-0000-0200-000001000000}"/>
  </dataValidations>
  <pageMargins left="0.7" right="0.7" top="0.75" bottom="0.75" header="0.3" footer="0.3"/>
  <pageSetup paperSize="9" orientation="portrait" r:id="rId2"/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A3B6ACF0-0E5E-4249-BCC6-4A6CFA15E0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15D2AD32-8694-42EF-97B1-125B5896F9A0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6D81C929-DEF5-4F57-9A1E-677B6ED0DA6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TM33686846</ap:Template>
  <ap:ScaleCrop>false</ap:ScaleCrop>
  <ap:HeadingPairs>
    <vt:vector baseType="variant" size="4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ap:HeadingPairs>
  <ap:TitlesOfParts>
    <vt:vector baseType="lpstr" size="5">
      <vt:lpstr>Приладна_дошка</vt:lpstr>
      <vt:lpstr>Журнал витрат</vt:lpstr>
      <vt:lpstr>Дані про особисті витрати</vt:lpstr>
      <vt:lpstr>'Журнал витрат'!Заголовки_для_друку</vt:lpstr>
      <vt:lpstr>Заголовок2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2022-02-14T07:03:18Z</dcterms:created>
  <dcterms:modified xsi:type="dcterms:W3CDTF">2022-05-07T03:12:18Z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