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 autoCompressPictures="0"/>
  <xr:revisionPtr revIDLastSave="0" documentId="13_ncr:1_{251933A6-FE9E-4E99-86FB-9118A8DAD703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Список справ" sheetId="1" r:id="rId1"/>
  </sheets>
  <definedNames>
    <definedName name="_xlnm.Print_Titles" localSheetId="0">'Список справ'!$2:$2</definedName>
    <definedName name="ЗаголовокСтовпця1">" 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<sst xmlns="http://schemas.openxmlformats.org/spreadsheetml/2006/main" count="24" uniqueCount="20">
  <si>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Список справ</t>
  </si>
  <si>
    <t>ЗАВДАННЯ</t>
  </si>
  <si>
    <t>Перше, що потрібно зробити</t>
  </si>
  <si>
    <t>Інша справа, яку потрібно завершити</t>
  </si>
  <si>
    <t>Ще дещо, що потрібно виконати</t>
  </si>
  <si>
    <t>Інші доручення та справи</t>
  </si>
  <si>
    <t>Так багато потрібно встигнути за цей тиждень</t>
  </si>
  <si>
    <t xml:space="preserve">ПРІОРИТЕТ </t>
  </si>
  <si>
    <t>Звичайний</t>
  </si>
  <si>
    <t>Високий</t>
  </si>
  <si>
    <t>Низький</t>
  </si>
  <si>
    <t xml:space="preserve">СТАН </t>
  </si>
  <si>
    <t>Не розпочато</t>
  </si>
  <si>
    <t>Виконується</t>
  </si>
  <si>
    <t>Виконано</t>
  </si>
  <si>
    <t xml:space="preserve">ДАТА ПОЧАТКУ </t>
  </si>
  <si>
    <t xml:space="preserve">КІНЦЕВИЙ ТЕРМІН </t>
  </si>
  <si>
    <t>% ВИКОНАННЯ</t>
  </si>
  <si>
    <t>ВИКОНАНО?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</si>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</sst>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₴&quot;_-;\-* #,##0\ &quot;₴&quot;_-;_-* &quot;-&quot;\ &quot;₴&quot;_-;_-@_-"/>
    <numFmt numFmtId="44" formatCode="_-* #,##0.00\ &quot;₴&quot;_-;\-* #,##0.00\ &quot;₴&quot;_-;_-* &quot;-&quot;??\ &quot;₴&quot;_-;_-@_-"/>
    <numFmt numFmtId="164" formatCode="_(* #,##0_);_(* \(#,##0\);_(* &quot;-&quot;_);_(@_)"/>
    <numFmt numFmtId="165" formatCode="_(* #,##0.00_);_(* \(#,##0.00\);_(* &quot;-&quot;??_);_(@_)"/>
    <numFmt numFmtId="166" formatCode="&quot;Виконано&quot;;&quot;&quot;;&quot;&quot;"/>
  </numFmts>
  <fonts count="2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3"/>
      <name val="Bookman Old Style"/>
      <family val="2"/>
      <scheme val="min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6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6" fontId="4" fillId="0" borderId="0" xfId="9">
      <alignment horizontal="center" vertical="center"/>
    </xf>
    <xf numFmtId="0" fontId="6" fillId="0" borderId="0" xfId="11">
      <alignment horizontal="right" indent="2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7" builtinId="20" customBuiltin="1"/>
    <cellStyle name="Виконано" xfId="9" xr:uid="{00000000-0005-0000-0000-000005000000}"/>
    <cellStyle name="Відсотковий" xfId="1" builtinId="5" customBuiltin="1"/>
    <cellStyle name="Гарний" xfId="14" builtinId="26" customBuiltin="1"/>
    <cellStyle name="Грошовий" xfId="5" builtinId="4" customBuiltin="1"/>
    <cellStyle name="Грошовий [0]" xfId="6" builtinId="7" customBuiltin="1"/>
    <cellStyle name="Дата" xfId="8" xr:uid="{00000000-0005-0000-0000-000004000000}"/>
    <cellStyle name="Заголовок 1" xfId="2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" xfId="0" builtinId="0" customBuiltin="1"/>
    <cellStyle name="Зв'язана клітинка" xfId="20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1" builtinId="23" customBuiltin="1"/>
    <cellStyle name="Назва" xfId="10" builtinId="15" customBuiltin="1"/>
    <cellStyle name="Нейтральний" xfId="16" builtinId="28" customBuiltin="1"/>
    <cellStyle name="Обчислення" xfId="19" builtinId="22" customBuiltin="1"/>
    <cellStyle name="Підсумок" xfId="24" builtinId="25" customBuiltin="1"/>
    <cellStyle name="Поганий" xfId="15" builtinId="27" customBuiltin="1"/>
    <cellStyle name="Примітка" xfId="7" builtinId="10" customBuiltin="1"/>
    <cellStyle name="Результат" xfId="18" builtinId="21" customBuiltin="1"/>
    <cellStyle name="Текст попередження" xfId="22" builtinId="11" customBuiltin="1"/>
    <cellStyle name="Текст пояснення" xfId="23" builtinId="53" customBuiltin="1"/>
    <cellStyle name="Фінансовий" xfId="3" builtinId="3" customBuiltin="1"/>
    <cellStyle name="Фінансовий [0]" xfId="4" builtinId="6" customBuiltin="1"/>
  </cellStyles>
  <dxfs count="14"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man Old Style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Зведений список справ" table="0" count="11" xr9:uid="{00000000-0011-0000-FFFF-FFFF00000000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  <tableStyle name="Список справ" pivot="0" count="1" xr9:uid="{00000000-0011-0000-FFFF-FFFF01000000}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СписокСправ" displayName="СписокСправ" ref="B2:I7">
  <autoFilter ref="B2:I7" xr:uid="{00000000-0009-0000-0100-000004000000}"/>
  <tableColumns count="8">
    <tableColumn id="1" xr3:uid="{00000000-0010-0000-0000-000001000000}" name="ЗАВДАННЯ" totalsRowLabel="Підсумок"/>
    <tableColumn id="3" xr3:uid="{00000000-0010-0000-0000-000003000000}" name="ПРІОРИТЕТ "/>
    <tableColumn id="4" xr3:uid="{00000000-0010-0000-0000-000004000000}" name="СТАН "/>
    <tableColumn id="6" xr3:uid="{00000000-0010-0000-0000-000006000000}" name="ДАТА ПОЧАТКУ " dataCellStyle="Дата" totalsRowCellStyle="Дата"/>
    <tableColumn id="7" xr3:uid="{00000000-0010-0000-0000-000007000000}" name="КІНЦЕВИЙ ТЕРМІН " dataCellStyle="Дата" totalsRowCellStyle="Дата"/>
    <tableColumn id="5" xr3:uid="{00000000-0010-0000-0000-000005000000}" name="% ВИКОНАННЯ"/>
    <tableColumn id="9" xr3:uid="{00000000-0010-0000-0000-000009000000}" name="ВИКОНАНО?" totalsRowDxfId="1" dataCellStyle="Виконано">
      <calculatedColumnFormula>--(СписокСправ[[#This Row],[% ВИКОНАННЯ]]&gt;=1)</calculatedColumnFormula>
    </tableColumn>
    <tableColumn id="10" xr3:uid="{00000000-0010-0000-0000-00000A000000}" name="НОТАТКИ" totalsRowFunction="count"/>
  </tableColumns>
  <tableStyleInfo name="Список справ" showFirstColumn="0" showLastColumn="0" showRowStripes="0" showColumnStripes="0"/>
  <extLst>
    <ext xmlns:x14="http://schemas.microsoft.com/office/spreadsheetml/2009/9/main" uri="{504A1905-F514-4f6f-8877-14C23A59335A}">
      <x14:table altTextSummary="Керуйте справами за допомогою цієї таблиці, яка містить список завдань, пріоритет, дата початку, кінцевий термін, стан і відсоток виконання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77734375" defaultRowHeight="30" customHeight="1" x14ac:dyDescent="0.25"/>
  <cols>
    <col min="1" max="1" width="2.77734375" customWidth="1"/>
    <col min="2" max="2" width="45.44140625" customWidth="1"/>
    <col min="3" max="5" width="16.77734375" customWidth="1"/>
    <col min="6" max="6" width="20.88671875" customWidth="1"/>
    <col min="7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4" t="s">
        <v>1</v>
      </c>
      <c r="C2" s="4" t="s">
        <v>7</v>
      </c>
      <c r="D2" s="4" t="s">
        <v>11</v>
      </c>
      <c r="E2" s="6" t="s">
        <v>15</v>
      </c>
      <c r="F2" s="6" t="s">
        <v>16</v>
      </c>
      <c r="G2" s="4" t="s">
        <v>17</v>
      </c>
      <c r="H2" s="5" t="s">
        <v>18</v>
      </c>
      <c r="I2" s="4" t="s">
        <v>19</v>
      </c>
    </row>
    <row r="3" spans="2:9" ht="30" customHeight="1" x14ac:dyDescent="0.25">
      <c r="B3" t="s">
        <v>2</v>
      </c>
      <c r="C3" t="s">
        <v>8</v>
      </c>
      <c r="D3" t="s">
        <v>12</v>
      </c>
      <c r="E3" s="1">
        <f ca="1">TODAY()</f>
        <v>44902</v>
      </c>
      <c r="F3" s="1">
        <f ca="1">СписокСправ[[#This Row],[ДАТА ПОЧАТКУ ]]+7</f>
        <v>44909</v>
      </c>
      <c r="G3" s="3">
        <v>0</v>
      </c>
      <c r="H3" s="5">
        <f>--(СписокСправ[[#This Row],[% ВИКОНАННЯ]]&gt;=1)</f>
        <v>0</v>
      </c>
    </row>
    <row r="4" spans="2:9" ht="30" customHeight="1" x14ac:dyDescent="0.25">
      <c r="B4" t="s">
        <v>3</v>
      </c>
      <c r="C4" t="s">
        <v>9</v>
      </c>
      <c r="D4" t="s">
        <v>13</v>
      </c>
      <c r="E4" s="1">
        <f ca="1">TODAY()-30</f>
        <v>44872</v>
      </c>
      <c r="F4" s="1">
        <f ca="1">СписокСправ[[#This Row],[ДАТА ПОЧАТКУ ]]+35</f>
        <v>44907</v>
      </c>
      <c r="G4" s="3">
        <v>0.5</v>
      </c>
      <c r="H4" s="5">
        <f>--(СписокСправ[[#This Row],[% ВИКОНАННЯ]]&gt;=1)</f>
        <v>0</v>
      </c>
    </row>
    <row r="5" spans="2:9" ht="30" customHeight="1" x14ac:dyDescent="0.25">
      <c r="B5" t="s">
        <v>4</v>
      </c>
      <c r="C5" t="s">
        <v>10</v>
      </c>
      <c r="D5" t="s">
        <v>14</v>
      </c>
      <c r="E5" s="1">
        <f ca="1">TODAY()-23</f>
        <v>44879</v>
      </c>
      <c r="F5" s="1">
        <f ca="1">СписокСправ[[#This Row],[ДАТА ПОЧАТКУ ]]+10</f>
        <v>44889</v>
      </c>
      <c r="G5" s="3">
        <v>1</v>
      </c>
      <c r="H5" s="5">
        <f>--(СписокСправ[[#This Row],[% ВИКОНАННЯ]]&gt;=1)</f>
        <v>1</v>
      </c>
    </row>
    <row r="6" spans="2:9" ht="30" customHeight="1" x14ac:dyDescent="0.25">
      <c r="B6" t="s">
        <v>5</v>
      </c>
      <c r="C6" t="s">
        <v>8</v>
      </c>
      <c r="D6" t="s">
        <v>13</v>
      </c>
      <c r="E6" s="1">
        <f ca="1">TODAY()-15</f>
        <v>44887</v>
      </c>
      <c r="F6" s="1">
        <f ca="1">СписокСправ[[#This Row],[ДАТА ПОЧАТКУ ]]+36</f>
        <v>44923</v>
      </c>
      <c r="G6" s="3">
        <v>0.75</v>
      </c>
      <c r="H6" s="5">
        <f>--(СписокСправ[[#This Row],[% ВИКОНАННЯ]]&gt;=1)</f>
        <v>0</v>
      </c>
    </row>
    <row r="7" spans="2:9" ht="30" customHeight="1" x14ac:dyDescent="0.25">
      <c r="B7" t="s">
        <v>6</v>
      </c>
      <c r="C7" t="s">
        <v>9</v>
      </c>
      <c r="D7" t="s">
        <v>13</v>
      </c>
      <c r="E7" s="1">
        <f ca="1">TODAY()-5</f>
        <v>44897</v>
      </c>
      <c r="F7" s="1">
        <f ca="1">СписокСправ[[#This Row],[ДАТА ПОЧАТКУ ]]+14</f>
        <v>44911</v>
      </c>
      <c r="G7" s="3">
        <v>0.25</v>
      </c>
      <c r="H7" s="5">
        <f>--(СписокСправ[[#This Row],[% ВИКОНАННЯ]]&gt;=1)</f>
        <v>0</v>
      </c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1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Створіть список справ із відстеженням ходу виконання на цьому аркуші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стовпець під цим заголовком введіть завдання. Шукайте певні записи за допомогою фільтрів у заголовку." sqref="B2" xr:uid="{00000000-0002-0000-0000-000002000000}"/>
    <dataValidation allowBlank="1" showInputMessage="1" showErrorMessage="1" prompt="У стовпці під цим заголовком виберіть пріоритет. Натисніть клавіші Alt + стрілка вниз, щоб відкрити розкривний список, а потім – Enter, щоб вибрати." sqref="C2" xr:uid="{00000000-0002-0000-0000-000003000000}"/>
    <dataValidation allowBlank="1" showInputMessage="1" showErrorMessage="1" prompt="У стовпці під цим заголовком виберіть стан. Натисніть клавіші Alt + стрілка вниз, щоб відкрити розкривний список, а потім – Enter, щоб вибрати." sqref="D2" xr:uid="{00000000-0002-0000-0000-000004000000}"/>
    <dataValidation allowBlank="1" showInputMessage="1" showErrorMessage="1" prompt="Введіть дату початку в стовпець під цим заголовком." sqref="E2" xr:uid="{00000000-0002-0000-0000-000005000000}"/>
    <dataValidation allowBlank="1" showInputMessage="1" showErrorMessage="1" prompt="У стовпець під цим заголовком введіть дату завершення." sqref="F2" xr:uid="{00000000-0002-0000-0000-000006000000}"/>
    <dataValidation allowBlank="1" showInputMessage="1" showErrorMessage="1" prompt="У цьому стовпці виберіть % виконання. Натисніть клавіші Alt + стрілка вниз, щоб відкрити розкривний список, а потім – Enter, щоб вибрати. Рядок стану показує, скільки залишилося до завершення." sqref="G2" xr:uid="{00000000-0002-0000-0000-000007000000}"/>
    <dataValidation allowBlank="1" showInputMessage="1" showErrorMessage="1" prompt="Індикатор піктограми для завершення завдання в стовпці під цим заголовком оновлюються автоматично після виконання завдання." sqref="H2" xr:uid="{00000000-0002-0000-0000-000008000000}"/>
    <dataValidation allowBlank="1" showInputMessage="1" showErrorMessage="1" prompt="У стовпець під цим заголовком введіть нотатки." sqref="I2" xr:uid="{00000000-0002-0000-0000-000009000000}"/>
    <dataValidation type="list" errorStyle="warning" allowBlank="1" showInputMessage="1" showErrorMessage="1" error="Виберіть запис зі списку. Виберіть &quot;Скасувати&quot;, а потім натисніть клавіші Alt + стрілка вниз, щоб відкрити розкривний список, і клавішу Enter, щоб зробити вибір." sqref="C3:C7" xr:uid="{00000000-0002-0000-0000-00000A000000}">
      <formula1>"Низький, Звичайний, Високий"</formula1>
    </dataValidation>
    <dataValidation type="list" errorStyle="warning" allowBlank="1" showInputMessage="1" showErrorMessage="1" error="Виберіть запис зі списку. Виберіть &quot;Скасувати&quot;, а потім натисніть клавіші Alt + стрілка вниз, щоб відкрити розкривний список, і клавішу Enter, щоб зробити вибір." sqref="D3:D7" xr:uid="{00000000-0002-0000-0000-00000B000000}">
      <formula1>"Не розпочато,Виконується, Відкладено, Виконано"</formula1>
    </dataValidation>
    <dataValidation type="list" errorStyle="warning" allowBlank="1" showInputMessage="1" showErrorMessage="1" error="Виберіть запис зі списку. Виберіть &quot;Скасувати&quot;, а потім натисніть клавіші Alt + стрілка вниз, щоб відкрити розкривний список, і клавішу Enter, щоб зробити вибір." sqref="G3:G7" xr:uid="{00000000-0002-0000-0000-00000C000000}">
      <formula1>"0%,25%,50%,75%,100%"</formula1>
    </dataValidation>
    <dataValidation type="custom" errorStyle="warning" allowBlank="1" showInputMessage="1" showErrorMessage="1" error="Термін виконання має бути більшим або дорівнювати даті початку. Натисніть кнопку &quot;ТАК&quot;, щоб зберегти значення, &quot;НІ&quot;, щоб повторити спробу, або &quot;СКАСУВАТИ&quot;, щоб очистити запис.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scale="67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5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ap:HeadingPairs>
  <ap:TitlesOfParts>
    <vt:vector baseType="lpstr" size="2">
      <vt:lpstr>Список справ</vt:lpstr>
      <vt:lpstr>'Список справ'!Заголовки_для_друку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2022-12-07T14:38:09Z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