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4"/>
  <workbookPr filterPrivacy="1" codeName="ThisWorkbook"/>
  <xr:revisionPtr revIDLastSave="0" documentId="13_ncr:1_{00AF2F7A-6AF9-4E1F-A18E-24AC511038D9}" xr6:coauthVersionLast="47" xr6:coauthVersionMax="47" xr10:uidLastSave="{00000000-0000-0000-0000-000000000000}"/>
  <bookViews>
    <workbookView xWindow="-120" yWindow="-120" windowWidth="29040" windowHeight="14160" xr2:uid="{00000000-000D-0000-FFFF-FFFF00000000}"/>
  </bookViews>
  <sheets>
    <sheet name="Кров’яний тиск і рівень глюкози" sheetId="1" r:id="rId1"/>
  </sheets>
  <definedNames>
    <definedName name="Г_висока">'Кров’яний тиск і рівень глюкози'!$J$3</definedName>
    <definedName name="Г_низька">'Кров’яний тиск і рівень глюкози'!$H$3</definedName>
    <definedName name="Г_нормальна">'Кров’яний тиск і рівень глюкози'!$I$3</definedName>
    <definedName name="Д_високий">'Кров’яний тиск і рівень глюкози'!$G$4</definedName>
    <definedName name="Д_цільовий">'Кров’яний тиск і рівень глюкози'!$E$4</definedName>
    <definedName name="_xlnm.Print_Titles" localSheetId="0">'Кров’яний тиск і рівень глюкози'!$6:$6</definedName>
    <definedName name="Заголовок1">Кровяний_тиск_і_рівень_глюкози[[#Headers],[Дата]]</definedName>
    <definedName name="С_високий">'Кров’яний тиск і рівень глюкози'!$G$3</definedName>
    <definedName name="С_цільовий">'Кров’яний тиск і рівень глюкози'!$E$3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E13" i="1"/>
  <c r="F13" i="1"/>
  <c r="G13" i="1"/>
  <c r="H13" i="1"/>
  <c r="B12" i="1"/>
  <c r="B8" i="1"/>
  <c r="B9" i="1"/>
  <c r="B10" i="1"/>
  <c r="B11" i="1"/>
  <c r="B7" i="1"/>
  <c r="I11" i="1" l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<sst xmlns="http://schemas.openxmlformats.org/spreadsheetml/2006/main" count="29" uniqueCount="27">
  <si>
    <t>Журнал кров’яного тиску та рівня глюкози</t>
  </si>
  <si>
    <t>Дата</t>
  </si>
  <si>
    <t>Середні значення</t>
  </si>
  <si>
    <t>Час</t>
  </si>
  <si>
    <t>Подія</t>
  </si>
  <si>
    <t>Прокидання</t>
  </si>
  <si>
    <t>Перед їжею</t>
  </si>
  <si>
    <t>Після їжі</t>
  </si>
  <si>
    <t>Лише тиск</t>
  </si>
  <si>
    <t>Налаштуйте значення шкал у клітинках E2:J5 нижче.</t>
  </si>
  <si>
    <t>КРОВ’ЯНИЙ ТИСК</t>
  </si>
  <si>
    <t>ЦІЛЬОВИЙ ТИСК</t>
  </si>
  <si>
    <t>Систолічний</t>
  </si>
  <si>
    <t>СИСТОЛІЧНИЙ</t>
  </si>
  <si>
    <t>ДІАСТОЛІЧНИЙ</t>
  </si>
  <si>
    <t>Діастолічний</t>
  </si>
  <si>
    <t>ВИКЛИК ЛІКАРЯ</t>
  </si>
  <si>
    <t>Пульс</t>
  </si>
  <si>
    <t>ШКАЛА РІВНЯ ГЛЮКОЗИ</t>
  </si>
  <si>
    <t>НИЗЬКИЙ</t>
  </si>
  <si>
    <t>Глюкоза</t>
  </si>
  <si>
    <t>НОРМАЛЬНИЙ</t>
  </si>
  <si>
    <t>Рівень</t>
  </si>
  <si>
    <t>ВИСОКИЙ</t>
  </si>
  <si>
    <t>Стан</t>
  </si>
  <si>
    <t>Нотатки</t>
  </si>
  <si>
    <t>Приймання ліків від тиску з їжею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</si>
</sst>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\ &quot;₴&quot;_-;\-* #,##0\ &quot;₴&quot;_-;_-* &quot;-&quot;\ &quot;₴&quot;_-;_-@_-"/>
    <numFmt numFmtId="165" formatCode="_-* #,##0.00\ &quot;₴&quot;_-;\-* #,##0.00\ &quot;₴&quot;_-;_-* &quot;-&quot;??\ &quot;₴&quot;_-;_-@_-"/>
    <numFmt numFmtId="166" formatCode=";;;"/>
    <numFmt numFmtId="167" formatCode="[$-F400]h:mm:ss\ AM/PM"/>
  </numFmts>
  <fonts count="28" x14ac:knownFonts="1">
    <font>
      <sz val="11"/>
      <color theme="3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i/>
      <sz val="11"/>
      <color theme="6" tint="-0.499984740745262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horizontal="left" vertical="center" wrapText="1" indent="1"/>
    </xf>
    <xf numFmtId="0" fontId="6" fillId="3" borderId="0">
      <alignment horizontal="left" vertical="center" wrapText="1"/>
    </xf>
    <xf numFmtId="0" fontId="3" fillId="2" borderId="2">
      <alignment horizontal="center" vertical="center"/>
    </xf>
    <xf numFmtId="0" fontId="5" fillId="0" borderId="4">
      <alignment horizontal="center" vertical="top"/>
    </xf>
    <xf numFmtId="0" fontId="8" fillId="0" borderId="0" applyNumberFormat="0" applyFill="0" applyBorder="0" applyProtection="0">
      <alignment horizontal="center" vertical="center"/>
    </xf>
    <xf numFmtId="0" fontId="8" fillId="0" borderId="0" applyNumberFormat="0" applyBorder="0" applyAlignment="0" applyProtection="0"/>
    <xf numFmtId="1" fontId="2" fillId="5" borderId="2">
      <alignment horizontal="center" vertical="center"/>
    </xf>
    <xf numFmtId="0" fontId="9" fillId="3" borderId="0" applyNumberFormat="0" applyBorder="0" applyAlignment="0" applyProtection="0"/>
    <xf numFmtId="14" fontId="4" fillId="3" borderId="0" applyFont="0" applyFill="0" applyBorder="0">
      <alignment horizontal="left" vertical="center" wrapText="1" indent="1"/>
    </xf>
    <xf numFmtId="167" fontId="4" fillId="3" borderId="0" applyFont="0" applyFill="0" applyBorder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" fontId="4" fillId="0" borderId="3" applyFont="0" applyFill="0">
      <alignment horizontal="center" vertical="center"/>
    </xf>
    <xf numFmtId="1" fontId="7" fillId="6" borderId="2" applyProtection="0">
      <alignment horizontal="center" vertical="center"/>
    </xf>
    <xf numFmtId="1" fontId="7" fillId="4" borderId="2" applyProtection="0">
      <alignment horizontal="center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2" fillId="11" borderId="7" applyNumberFormat="0" applyAlignment="0" applyProtection="0"/>
    <xf numFmtId="0" fontId="23" fillId="11" borderId="6" applyNumberFormat="0" applyAlignment="0" applyProtection="0"/>
    <xf numFmtId="0" fontId="24" fillId="0" borderId="8" applyNumberFormat="0" applyFill="0" applyAlignment="0" applyProtection="0"/>
    <xf numFmtId="0" fontId="7" fillId="12" borderId="9" applyNumberFormat="0" applyAlignment="0" applyProtection="0"/>
    <xf numFmtId="0" fontId="25" fillId="0" borderId="0" applyNumberFormat="0" applyFill="0" applyBorder="0" applyAlignment="0" applyProtection="0"/>
    <xf numFmtId="0" fontId="4" fillId="13" borderId="10" applyNumberFormat="0" applyFont="0" applyAlignment="0" applyProtection="0"/>
    <xf numFmtId="0" fontId="26" fillId="0" borderId="11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4" applyFont="1" applyFill="1" applyBorder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Alignment="1">
      <alignment horizontal="center"/>
    </xf>
    <xf numFmtId="0" fontId="8" fillId="3" borderId="0" xfId="4" applyFill="1">
      <alignment horizontal="center" vertical="center"/>
    </xf>
    <xf numFmtId="0" fontId="15" fillId="0" borderId="5" xfId="3" applyFont="1" applyBorder="1">
      <alignment horizontal="center" vertical="top"/>
    </xf>
    <xf numFmtId="167" fontId="11" fillId="3" borderId="0" xfId="9" applyFont="1" applyFill="1" applyBorder="1">
      <alignment horizontal="left" vertical="center" wrapText="1" indent="1"/>
    </xf>
    <xf numFmtId="0" fontId="4" fillId="3" borderId="0" xfId="0" applyFont="1" applyAlignment="1">
      <alignment horizontal="left" vertical="center" indent="1"/>
    </xf>
    <xf numFmtId="0" fontId="4" fillId="3" borderId="0" xfId="0" applyFont="1">
      <alignment horizontal="left" vertical="center" wrapText="1" indent="1"/>
    </xf>
    <xf numFmtId="1" fontId="4" fillId="3" borderId="0" xfId="0" applyNumberFormat="1" applyFont="1" applyAlignment="1">
      <alignment horizontal="center" vertical="center"/>
    </xf>
    <xf numFmtId="1" fontId="0" fillId="3" borderId="0" xfId="0" applyNumberFormat="1" applyAlignment="1">
      <alignment horizontal="center"/>
    </xf>
    <xf numFmtId="0" fontId="4" fillId="3" borderId="0" xfId="0" applyFont="1" applyAlignment="1">
      <alignment horizontal="center" vertical="center"/>
    </xf>
    <xf numFmtId="0" fontId="0" fillId="3" borderId="0" xfId="0" applyAlignment="1">
      <alignment horizontal="left" vertical="center" indent="1"/>
    </xf>
    <xf numFmtId="0" fontId="12" fillId="2" borderId="2" xfId="2" applyFont="1">
      <alignment horizontal="center" vertical="center"/>
    </xf>
    <xf numFmtId="0" fontId="6" fillId="3" borderId="0" xfId="1">
      <alignment horizontal="left" vertical="center" wrapText="1"/>
    </xf>
    <xf numFmtId="0" fontId="10" fillId="3" borderId="0" xfId="1" applyFont="1">
      <alignment horizontal="left" vertical="center" wrapText="1"/>
    </xf>
    <xf numFmtId="166" fontId="17" fillId="3" borderId="0" xfId="7" applyNumberFormat="1" applyFont="1" applyAlignment="1">
      <alignment vertical="center"/>
    </xf>
  </cellXfs>
  <cellStyles count="49">
    <cellStyle name="20% – колірна тема 1" xfId="28" builtinId="30" customBuiltin="1"/>
    <cellStyle name="20% – колірна тема 2" xfId="31" builtinId="34" customBuiltin="1"/>
    <cellStyle name="20% – колірна тема 3" xfId="34" builtinId="38" customBuiltin="1"/>
    <cellStyle name="20% – колірна тема 4" xfId="38" builtinId="42" customBuiltin="1"/>
    <cellStyle name="20% – колірна тема 5" xfId="42" builtinId="46" customBuiltin="1"/>
    <cellStyle name="20% – колірна тема 6" xfId="46" builtinId="50" customBuiltin="1"/>
    <cellStyle name="40% – колірна тема 1" xfId="29" builtinId="31" customBuiltin="1"/>
    <cellStyle name="40% – колірна тема 2" xfId="32" builtinId="35" customBuiltin="1"/>
    <cellStyle name="40% – колірна тема 3" xfId="35" builtinId="39" customBuiltin="1"/>
    <cellStyle name="40% – колірна тема 4" xfId="39" builtinId="43" customBuiltin="1"/>
    <cellStyle name="40% – колірна тема 5" xfId="43" builtinId="47" customBuiltin="1"/>
    <cellStyle name="40% – колірна тема 6" xfId="47" builtinId="51" customBuiltin="1"/>
    <cellStyle name="60% – колірна тема 1" xfId="30" builtinId="32" customBuiltin="1"/>
    <cellStyle name="60% – колірна тема 2" xfId="33" builtinId="36" customBuiltin="1"/>
    <cellStyle name="60% – колірна тема 3" xfId="36" builtinId="40" customBuiltin="1"/>
    <cellStyle name="60% – колірна тема 4" xfId="40" builtinId="44" customBuiltin="1"/>
    <cellStyle name="60% – колірна тема 5" xfId="44" builtinId="48" customBuiltin="1"/>
    <cellStyle name="60% – колірна тема 6" xfId="48" builtinId="52" customBuiltin="1"/>
    <cellStyle name="Ввід" xfId="20" builtinId="20" customBuiltin="1"/>
    <cellStyle name="Відсотковий" xfId="16" builtinId="5" customBuiltin="1"/>
    <cellStyle name="Гарний" xfId="17" builtinId="26" customBuiltin="1"/>
    <cellStyle name="Грошовий" xfId="14" builtinId="4" customBuiltin="1"/>
    <cellStyle name="Грошовий [0]" xfId="15" builtinId="7" customBuiltin="1"/>
    <cellStyle name="Дата" xfId="8" xr:uid="{00000000-0005-0000-0000-000005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23" builtinId="24" customBuiltin="1"/>
    <cellStyle name="Колірна тема 1" xfId="12" builtinId="29" customBuiltin="1"/>
    <cellStyle name="Колірна тема 2" xfId="13" builtinId="33" customBuiltin="1"/>
    <cellStyle name="Колірна тема 3" xfId="6" builtinId="37" customBuiltin="1"/>
    <cellStyle name="Колірна тема 4" xfId="37" builtinId="41" customBuiltin="1"/>
    <cellStyle name="Колірна тема 5" xfId="41" builtinId="45" customBuiltin="1"/>
    <cellStyle name="Колірна тема 6" xfId="45" builtinId="49" customBuiltin="1"/>
    <cellStyle name="Контрольна клітинка" xfId="24" builtinId="23" customBuiltin="1"/>
    <cellStyle name="Назва" xfId="1" builtinId="15" customBuiltin="1"/>
    <cellStyle name="Нейтральний" xfId="19" builtinId="28" customBuiltin="1"/>
    <cellStyle name="Обчислення" xfId="22" builtinId="22" customBuiltin="1"/>
    <cellStyle name="Підсумок" xfId="27" builtinId="25" customBuiltin="1"/>
    <cellStyle name="Поганий" xfId="18" builtinId="27" customBuiltin="1"/>
    <cellStyle name="Примітка" xfId="26" builtinId="10" customBuiltin="1"/>
    <cellStyle name="Результат" xfId="21" builtinId="21" customBuiltin="1"/>
    <cellStyle name="Текст попередження" xfId="25" builtinId="11" customBuiltin="1"/>
    <cellStyle name="Текст пояснення" xfId="7" builtinId="53" customBuiltin="1"/>
    <cellStyle name="Фінансовий" xfId="10" builtinId="3" customBuiltin="1"/>
    <cellStyle name="Фінансовий [0]" xfId="11" builtinId="6" customBuiltin="1"/>
    <cellStyle name="Час" xfId="9" xr:uid="{00000000-0005-0000-0000-00000C000000}"/>
  </cellStyles>
  <dxfs count="52">
    <dxf>
      <numFmt numFmtId="0" formatCode="General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alignment horizontal="left" vertical="center" textRotation="0" wrapText="0" indent="1" justifyLastLine="0" shrinkToFit="0" readingOrder="0"/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numFmt numFmtId="167" formatCode="[$-F400]h:mm:ss\ AM/PM"/>
    </dxf>
    <dxf>
      <fill>
        <patternFill>
          <bgColor theme="0"/>
        </patternFill>
      </fill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fill>
        <patternFill>
          <bgColor theme="0"/>
        </patternFill>
      </fill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border>
        <left style="thin">
          <color theme="6" tint="-0.24994659260841701"/>
        </left>
      </border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</dxfs>
  <tableStyles count="1" defaultPivotStyle="PivotStyleLight15">
    <tableStyle name="Журнал кров’яного тиску та рівня глюкози" pivot="0" count="5" xr9:uid="{00000000-0011-0000-FFFF-FFFF00000000}">
      <tableStyleElement type="headerRow" dxfId="51"/>
      <tableStyleElement type="totalRow" dxfId="50"/>
      <tableStyleElement type="lastColumn" dxfId="49"/>
      <tableStyleElement type="firstRowStripe" dxfId="48"/>
      <tableStyleElement type="secondRowStripe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295275</xdr:rowOff>
    </xdr:to>
    <xdr:grpSp>
      <xdr:nvGrpSpPr>
        <xdr:cNvPr id="8" name="Порада з введення даних" descr="Налаштуйте шкали відповідно до своїх потреб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781425" y="57148"/>
          <a:ext cx="8515350" cy="238127"/>
          <a:chOff x="3248023" y="-2"/>
          <a:chExt cx="6581775" cy="238127"/>
        </a:xfrm>
      </xdr:grpSpPr>
      <xdr:sp macro="" textlink="">
        <xdr:nvSpPr>
          <xdr:cNvPr id="7" name="Ілюстрація – лінія" descr="Заокруглені дуги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Текст поради" descr="Налаштуйте шкали відповідно до своїх потреб.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865984" y="34050"/>
            <a:ext cx="3345854" cy="204075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uk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Налаштуйте значення шкал відповідно до своїх потреб.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  <a:latin typeface="Century Gothic" panose="020B0502020202020204" pitchFamily="34" charset="0"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Пряма сполучна лінія 5" descr="Роздільник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74931</xdr:colOff>
      <xdr:row>5</xdr:row>
      <xdr:rowOff>1058</xdr:rowOff>
    </xdr:to>
    <xdr:sp macro="" textlink="">
      <xdr:nvSpPr>
        <xdr:cNvPr id="19" name="Прямокутник 18" descr="Роздільник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uk" sz="1100">
              <a:latin typeface="Century Gothic" panose="020B0502020202020204" pitchFamily="34" charset="0"/>
            </a:rPr>
            <a:t> 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ровяний_тиск_і_рівень_глюкози" displayName="Кровяний_тиск_і_рівень_глюкози" ref="B6:K13" totalsRowCount="1">
  <tableColumns count="10">
    <tableColumn id="1" xr3:uid="{00000000-0010-0000-0000-000001000000}" name="Дата" totalsRowLabel="Середні значення" totalsRowDxfId="9" dataCellStyle="Дата"/>
    <tableColumn id="2" xr3:uid="{00000000-0010-0000-0000-000002000000}" name="Час" dataDxfId="46" totalsRowDxfId="8" dataCellStyle="Час"/>
    <tableColumn id="3" xr3:uid="{00000000-0010-0000-0000-000003000000}" name="Подія"/>
    <tableColumn id="4" xr3:uid="{00000000-0010-0000-0000-000004000000}" name="Систолічний" totalsRowFunction="average" totalsRowDxfId="7"/>
    <tableColumn id="5" xr3:uid="{00000000-0010-0000-0000-000005000000}" name="Діастолічний" totalsRowFunction="average" totalsRowDxfId="6"/>
    <tableColumn id="6" xr3:uid="{00000000-0010-0000-0000-000006000000}" name="Пульс" totalsRowFunction="average" totalsRowDxfId="5"/>
    <tableColumn id="10" xr3:uid="{00000000-0010-0000-0000-00000A000000}" name="Глюкоза" totalsRowFunction="average" totalsRowDxfId="4"/>
    <tableColumn id="7" xr3:uid="{00000000-0010-0000-0000-000007000000}" name="Рівень" totalsRowDxfId="3">
      <calculatedColumnFormula>Кровяний_тиск_і_рівень_глюкози[[#This Row],[Глюкоза]]</calculatedColumnFormula>
    </tableColumn>
    <tableColumn id="9" xr3:uid="{00000000-0010-0000-0000-000009000000}" name="Стан" dataDxfId="0" totalsRowDxfId="2">
      <calculatedColumnFormula>IFERROR(IF(Кровяний_тиск_і_рівень_глюкози[[#This Row],[Рівень]]=0,"",IF(Кровяний_тиск_і_рівень_глюкози[[#This Row],[Рівень]]&lt;=Г_низька,"Низький",IF(AND(Кровяний_тиск_і_рівень_глюкози[[#This Row],[Рівень]]&gt;Г_низька,Кровяний_тиск_і_рівень_глюкози[[#This Row],[Рівень]]&lt;Г_висока),"Нормальний","Високий"))), "")</calculatedColumnFormula>
    </tableColumn>
    <tableColumn id="8" xr3:uid="{00000000-0010-0000-0000-000008000000}" name="Нотатки" totalsRowDxfId="1"/>
  </tableColumns>
  <tableStyleInfo name="Журнал кров’яного тиску та рівня глюкози" showFirstColumn="0" showLastColumn="1" showRowStripes="1" showColumnStripes="0"/>
  <extLst>
    <ext xmlns:x14="http://schemas.microsoft.com/office/spreadsheetml/2009/9/main" uri="{504A1905-F514-4f6f-8877-14C23A59335A}">
      <x14:table altTextSummary="У цій таблиці вказано дату, час, подію, записи про систолічний і діастолічний кров’яний тиск, пульс, рівень глюкози, стан і нотатки. Рівень і стан оновлюються автоматично."/>
    </ext>
  </extLst>
</table>
</file>

<file path=xl/theme/theme1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0.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2" t="s">
        <v>0</v>
      </c>
      <c r="C1" s="23"/>
      <c r="D1" s="23"/>
      <c r="E1" s="24" t="s">
        <v>9</v>
      </c>
      <c r="F1" s="24"/>
      <c r="G1" s="24"/>
      <c r="H1" s="24"/>
      <c r="I1" s="24"/>
      <c r="J1" s="24"/>
    </row>
    <row r="2" spans="2:11" ht="24.95" customHeight="1" thickTop="1" thickBot="1" x14ac:dyDescent="0.35">
      <c r="B2" s="23"/>
      <c r="C2" s="23"/>
      <c r="D2" s="23"/>
      <c r="E2" s="21" t="s">
        <v>10</v>
      </c>
      <c r="F2" s="21"/>
      <c r="G2" s="21"/>
      <c r="H2" s="21" t="s">
        <v>18</v>
      </c>
      <c r="I2" s="21"/>
      <c r="J2" s="21"/>
    </row>
    <row r="3" spans="2:11" ht="24.95" customHeight="1" thickTop="1" thickBot="1" x14ac:dyDescent="0.35">
      <c r="B3" s="23"/>
      <c r="C3" s="23"/>
      <c r="D3" s="23"/>
      <c r="E3" s="2">
        <v>120</v>
      </c>
      <c r="F3" s="3" t="s">
        <v>13</v>
      </c>
      <c r="G3" s="4">
        <v>140</v>
      </c>
      <c r="H3" s="4">
        <v>70</v>
      </c>
      <c r="I3" s="2">
        <v>100</v>
      </c>
      <c r="J3" s="5">
        <v>150</v>
      </c>
    </row>
    <row r="4" spans="2:11" ht="24.95" customHeight="1" thickTop="1" thickBot="1" x14ac:dyDescent="0.35">
      <c r="B4" s="23"/>
      <c r="C4" s="23"/>
      <c r="D4" s="23"/>
      <c r="E4" s="2">
        <v>80</v>
      </c>
      <c r="F4" s="3" t="s">
        <v>14</v>
      </c>
      <c r="G4" s="5">
        <v>90</v>
      </c>
      <c r="H4" s="6" t="s">
        <v>19</v>
      </c>
      <c r="I4" s="6" t="s">
        <v>21</v>
      </c>
      <c r="J4" s="6" t="s">
        <v>23</v>
      </c>
    </row>
    <row r="5" spans="2:11" ht="24.95" customHeight="1" thickTop="1" x14ac:dyDescent="0.3">
      <c r="B5" s="23"/>
      <c r="C5" s="23"/>
      <c r="D5" s="23"/>
      <c r="E5" s="6" t="s">
        <v>11</v>
      </c>
      <c r="F5" s="7"/>
      <c r="G5" s="6" t="s">
        <v>16</v>
      </c>
      <c r="H5" s="6"/>
      <c r="I5" s="13"/>
      <c r="J5" s="6"/>
    </row>
    <row r="6" spans="2:11" ht="20.100000000000001" customHeight="1" x14ac:dyDescent="0.3">
      <c r="B6" s="1" t="s">
        <v>1</v>
      </c>
      <c r="C6" s="1" t="s">
        <v>3</v>
      </c>
      <c r="D6" t="s">
        <v>4</v>
      </c>
      <c r="E6" s="8" t="s">
        <v>12</v>
      </c>
      <c r="F6" s="8" t="s">
        <v>15</v>
      </c>
      <c r="G6" s="8" t="s">
        <v>17</v>
      </c>
      <c r="H6" s="8" t="s">
        <v>20</v>
      </c>
      <c r="I6" s="1" t="s">
        <v>22</v>
      </c>
      <c r="J6" s="8" t="s">
        <v>24</v>
      </c>
      <c r="K6" s="1" t="s">
        <v>25</v>
      </c>
    </row>
    <row r="7" spans="2:11" ht="30" customHeight="1" x14ac:dyDescent="0.3">
      <c r="B7" s="9">
        <f ca="1">TODAY()</f>
        <v>44781</v>
      </c>
      <c r="C7" s="14">
        <v>0.25</v>
      </c>
      <c r="D7" s="1" t="s">
        <v>5</v>
      </c>
      <c r="E7" s="10">
        <v>129</v>
      </c>
      <c r="F7" s="10">
        <v>79</v>
      </c>
      <c r="G7" s="10">
        <v>72</v>
      </c>
      <c r="H7" s="10">
        <v>55</v>
      </c>
      <c r="I7" s="11">
        <f>Кровяний_тиск_і_рівень_глюкози[[#This Row],[Глюкоза]]</f>
        <v>55</v>
      </c>
      <c r="J7" s="12" t="str">
        <f>IFERROR(IF(Кровяний_тиск_і_рівень_глюкози[[#This Row],[Рівень]]=0,"",IF(Кровяний_тиск_і_рівень_глюкози[[#This Row],[Рівень]]&lt;=Г_низька,"Низький",IF(AND(Кровяний_тиск_і_рівень_глюкози[[#This Row],[Рівень]]&gt;Г_низька,Кровяний_тиск_і_рівень_глюкози[[#This Row],[Рівень]]&lt;Г_висока),"Нормальний","Високий"))), "")</f>
        <v>Низький</v>
      </c>
    </row>
    <row r="8" spans="2:11" ht="30" customHeight="1" x14ac:dyDescent="0.3">
      <c r="B8" s="9">
        <f t="shared" ref="B8:B11" ca="1" si="0">TODAY()</f>
        <v>44781</v>
      </c>
      <c r="C8" s="14">
        <v>0.29166666666666669</v>
      </c>
      <c r="D8" s="1" t="s">
        <v>6</v>
      </c>
      <c r="E8" s="10">
        <v>120</v>
      </c>
      <c r="F8" s="10">
        <v>80</v>
      </c>
      <c r="G8" s="10">
        <v>74</v>
      </c>
      <c r="H8" s="10">
        <v>70</v>
      </c>
      <c r="I8" s="11">
        <f>Кровяний_тиск_і_рівень_глюкози[[#This Row],[Глюкоза]]</f>
        <v>70</v>
      </c>
      <c r="J8" s="12" t="str">
        <f>IFERROR(IF(Кровяний_тиск_і_рівень_глюкози[[#This Row],[Рівень]]=0,"",IF(Кровяний_тиск_і_рівень_глюкози[[#This Row],[Рівень]]&lt;=Г_низька,"Низький",IF(AND(Кровяний_тиск_і_рівень_глюкози[[#This Row],[Рівень]]&gt;Г_низька,Кровяний_тиск_і_рівень_глюкози[[#This Row],[Рівень]]&lt;Г_висока),"Нормальний","Високий"))), "")</f>
        <v>Низький</v>
      </c>
    </row>
    <row r="9" spans="2:11" ht="30" customHeight="1" x14ac:dyDescent="0.3">
      <c r="B9" s="9">
        <f t="shared" ca="1" si="0"/>
        <v>44781</v>
      </c>
      <c r="C9" s="14">
        <v>0.375</v>
      </c>
      <c r="D9" s="1" t="s">
        <v>7</v>
      </c>
      <c r="E9" s="10">
        <v>133</v>
      </c>
      <c r="F9" s="10">
        <v>80</v>
      </c>
      <c r="G9" s="10">
        <v>75</v>
      </c>
      <c r="H9" s="10">
        <v>75</v>
      </c>
      <c r="I9" s="11">
        <f>Кровяний_тиск_і_рівень_глюкози[[#This Row],[Глюкоза]]</f>
        <v>75</v>
      </c>
      <c r="J9" s="12" t="str">
        <f>IFERROR(IF(Кровяний_тиск_і_рівень_глюкози[[#This Row],[Рівень]]=0,"",IF(Кровяний_тиск_і_рівень_глюкози[[#This Row],[Рівень]]&lt;=Г_низька,"Низький",IF(AND(Кровяний_тиск_і_рівень_глюкози[[#This Row],[Рівень]]&gt;Г_низька,Кровяний_тиск_і_рівень_глюкози[[#This Row],[Рівень]]&lt;Г_висока),"Нормальний","Високий"))), "")</f>
        <v>Нормальний</v>
      </c>
    </row>
    <row r="10" spans="2:11" ht="30" customHeight="1" x14ac:dyDescent="0.3">
      <c r="B10" s="9">
        <f t="shared" ca="1" si="0"/>
        <v>44781</v>
      </c>
      <c r="C10" s="14">
        <v>0.41666666666666669</v>
      </c>
      <c r="D10" s="1" t="s">
        <v>8</v>
      </c>
      <c r="E10" s="10">
        <v>143</v>
      </c>
      <c r="F10" s="10">
        <v>91</v>
      </c>
      <c r="G10" s="10">
        <v>75</v>
      </c>
      <c r="H10" s="10">
        <v>190</v>
      </c>
      <c r="I10" s="11">
        <f>Кровяний_тиск_і_рівень_глюкози[[#This Row],[Глюкоза]]</f>
        <v>190</v>
      </c>
      <c r="J10" s="12" t="str">
        <f>IFERROR(IF(Кровяний_тиск_і_рівень_глюкози[[#This Row],[Рівень]]=0,"",IF(Кровяний_тиск_і_рівень_глюкози[[#This Row],[Рівень]]&lt;=Г_низька,"Низький",IF(AND(Кровяний_тиск_і_рівень_глюкози[[#This Row],[Рівень]]&gt;Г_низька,Кровяний_тиск_і_рівень_глюкози[[#This Row],[Рівень]]&lt;Г_висока),"Нормальний","Високий"))), "")</f>
        <v>Високий</v>
      </c>
    </row>
    <row r="11" spans="2:11" ht="30" customHeight="1" x14ac:dyDescent="0.3">
      <c r="B11" s="9">
        <f t="shared" ca="1" si="0"/>
        <v>44781</v>
      </c>
      <c r="C11" s="14">
        <v>0.5</v>
      </c>
      <c r="D11" s="1" t="s">
        <v>6</v>
      </c>
      <c r="E11" s="10">
        <v>141</v>
      </c>
      <c r="F11" s="10">
        <v>84</v>
      </c>
      <c r="G11" s="10">
        <v>70</v>
      </c>
      <c r="H11" s="10">
        <v>140</v>
      </c>
      <c r="I11" s="11">
        <f>Кровяний_тиск_і_рівень_глюкози[[#This Row],[Глюкоза]]</f>
        <v>140</v>
      </c>
      <c r="J11" s="12" t="str">
        <f>IFERROR(IF(Кровяний_тиск_і_рівень_глюкози[[#This Row],[Рівень]]=0,"",IF(Кровяний_тиск_і_рівень_глюкози[[#This Row],[Рівень]]&lt;=Г_низька,"Низький",IF(AND(Кровяний_тиск_і_рівень_глюкози[[#This Row],[Рівень]]&gt;Г_низька,Кровяний_тиск_і_рівень_глюкози[[#This Row],[Рівень]]&lt;Г_висока),"Нормальний","Високий"))), "")</f>
        <v>Нормальний</v>
      </c>
    </row>
    <row r="12" spans="2:11" ht="30" customHeight="1" x14ac:dyDescent="0.3">
      <c r="B12" s="9">
        <f ca="1">TODAY()</f>
        <v>44781</v>
      </c>
      <c r="C12" s="14">
        <v>0.625</v>
      </c>
      <c r="D12" s="1" t="s">
        <v>7</v>
      </c>
      <c r="E12" s="10">
        <v>132</v>
      </c>
      <c r="F12" s="10">
        <v>80</v>
      </c>
      <c r="G12" s="10">
        <v>68</v>
      </c>
      <c r="H12" s="10">
        <v>90</v>
      </c>
      <c r="I12" s="11">
        <f>Кровяний_тиск_і_рівень_глюкози[[#This Row],[Глюкоза]]</f>
        <v>90</v>
      </c>
      <c r="J12" s="12" t="str">
        <f>IFERROR(IF(Кровяний_тиск_і_рівень_глюкози[[#This Row],[Рівень]]=0,"",IF(Кровяний_тиск_і_рівень_глюкози[[#This Row],[Рівень]]&lt;=Г_низька,"Низький",IF(AND(Кровяний_тиск_і_рівень_глюкози[[#This Row],[Рівень]]&gt;Г_низька,Кровяний_тиск_і_рівень_глюкози[[#This Row],[Рівень]]&lt;Г_висока),"Нормальний","Високий"))), "")</f>
        <v>Нормальний</v>
      </c>
      <c r="K12" t="s">
        <v>26</v>
      </c>
    </row>
    <row r="13" spans="2:11" ht="30" customHeight="1" x14ac:dyDescent="0.3">
      <c r="B13" s="15" t="s">
        <v>2</v>
      </c>
      <c r="C13" s="16"/>
      <c r="D13"/>
      <c r="E13" s="17">
        <f>SUBTOTAL(101,Кровяний_тиск_і_рівень_глюкози[Систолічний])</f>
        <v>133</v>
      </c>
      <c r="F13" s="17">
        <f>SUBTOTAL(101,Кровяний_тиск_і_рівень_глюкози[Діастолічний])</f>
        <v>82.333333333333329</v>
      </c>
      <c r="G13" s="17">
        <f>SUBTOTAL(101,Кровяний_тиск_і_рівень_глюкози[Пульс])</f>
        <v>72.333333333333329</v>
      </c>
      <c r="H13" s="17">
        <f>SUBTOTAL(101,Кровяний_тиск_і_рівень_глюкози[Глюкоза])</f>
        <v>103.33333333333333</v>
      </c>
      <c r="I13" s="18"/>
      <c r="J13" s="19"/>
      <c r="K13" s="20"/>
    </row>
  </sheetData>
  <mergeCells count="4">
    <mergeCell ref="H2:J2"/>
    <mergeCell ref="E2:G2"/>
    <mergeCell ref="B1:D5"/>
    <mergeCell ref="E1:J1"/>
  </mergeCells>
  <conditionalFormatting sqref="I7:I12">
    <cfRule type="dataBar" priority="12">
      <dataBar showValue="0">
        <cfvo type="num" val="0"/>
        <cfvo type="num" val="Г_висока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18" priority="3">
      <formula>$J7="НОРМАЛЬНИЙ"</formula>
    </cfRule>
    <cfRule type="expression" dxfId="17" priority="4">
      <formula>$J7="НИЗЬКИЙ"</formula>
    </cfRule>
    <cfRule type="expression" dxfId="16" priority="11">
      <formula>$J7="ВИСОКИЙ"</formula>
    </cfRule>
  </conditionalFormatting>
  <conditionalFormatting sqref="E7:E12">
    <cfRule type="expression" dxfId="15" priority="6">
      <formula>$E7&gt;=С_високий</formula>
    </cfRule>
    <cfRule type="expression" dxfId="14" priority="8">
      <formula>OR(E7=С_цільовий,E7&lt;С_високий)</formula>
    </cfRule>
  </conditionalFormatting>
  <conditionalFormatting sqref="F7:F12">
    <cfRule type="expression" dxfId="13" priority="5">
      <formula>$F7&gt;=Д_високий</formula>
    </cfRule>
    <cfRule type="expression" dxfId="12" priority="7">
      <formula>OR(F7=Д_цільовий,F7&lt;Д_високий)</formula>
    </cfRule>
  </conditionalFormatting>
  <conditionalFormatting sqref="H6:H13">
    <cfRule type="expression" dxfId="11" priority="2">
      <formula>$H$6="Глюкоза"</formula>
    </cfRule>
  </conditionalFormatting>
  <conditionalFormatting sqref="E6:E13">
    <cfRule type="expression" dxfId="10" priority="1">
      <formula>$E$6="Систолічний"</formula>
    </cfRule>
  </conditionalFormatting>
  <dataValidations count="21">
    <dataValidation allowBlank="1" showInputMessage="1" showErrorMessage="1" prompt="Створіть журнал кров’яного тиску та рівня глюкози на цьому аркуші. Налаштуйте значення шкал кров’яного тиску та рівня глюкози. Введіть відомості в таблицю &quot;Кров’яний тиск і рівень глюкози&quot;, починаючи з клітинки B6" sqref="A1" xr:uid="{00000000-0002-0000-0000-000000000000}"/>
    <dataValidation allowBlank="1" showInputMessage="1" showErrorMessage="1" prompt="У цій клітинці міститься заголовок аркуша. Налаштуйте значення шкал у клітинках праворуч" sqref="B1:D5" xr:uid="{00000000-0002-0000-0000-000001000000}"/>
    <dataValidation allowBlank="1" showInputMessage="1" showErrorMessage="1" prompt="Налаштуйте цільовий систолічний і діастолічний кров’яний тиск у клітинках E3 та E4 й максимально припустимі показники в клітинках G3 й G4." sqref="E2:G2" xr:uid="{00000000-0002-0000-0000-000002000000}"/>
    <dataValidation allowBlank="1" showInputMessage="1" showErrorMessage="1" prompt="Налаштуйте значення низького, середнього та високого рівня глюкози в клітинках H3:J3." sqref="H2:J2" xr:uid="{00000000-0002-0000-0000-000003000000}"/>
    <dataValidation allowBlank="1" showInputMessage="1" showErrorMessage="1" prompt="У стовпець під цим заголовком введіть примітки." sqref="K6" xr:uid="{00000000-0002-0000-0000-000004000000}"/>
    <dataValidation allowBlank="1" showInputMessage="1" showErrorMessage="1" prompt="У стовпець під цим заголовком введіть дату." sqref="B6" xr:uid="{00000000-0002-0000-0000-000005000000}"/>
    <dataValidation allowBlank="1" showInputMessage="1" showErrorMessage="1" prompt="Введіть час у цей стовпець під цим заголовком." sqref="C6" xr:uid="{00000000-0002-0000-0000-000006000000}"/>
    <dataValidation allowBlank="1" showInputMessage="1" showErrorMessage="1" prompt="У стовпець під цим заголовком введіть подію." sqref="D6" xr:uid="{00000000-0002-0000-0000-000007000000}"/>
    <dataValidation allowBlank="1" showInputMessage="1" showErrorMessage="1" prompt="У стовпець під цим заголовком введіть систолічний кров’яний тиск. Показники, що перевищують максимально припустиме значення, указане в клітинці G3, виділяються кольором RGB (R=125 G=15 B=34)." sqref="E6" xr:uid="{00000000-0002-0000-0000-000008000000}"/>
    <dataValidation allowBlank="1" showInputMessage="1" showErrorMessage="1" prompt="У стовпець під цим заголовком введіть діастолічний кров’яний тиск. Показники, що перевищують максимально припустиме значення, указане в клітинці G4, виділяються кольором RGB (R=125 G=15 B=34)." sqref="F6" xr:uid="{00000000-0002-0000-0000-000009000000}"/>
    <dataValidation allowBlank="1" showInputMessage="1" showErrorMessage="1" prompt="У стовпець під цим заголовком введіть пульс" sqref="G6" xr:uid="{00000000-0002-0000-0000-00000A000000}"/>
    <dataValidation allowBlank="1" showInputMessage="1" showErrorMessage="1" prompt="У стовпець під цим заголовком введіть рівень глюкози." sqref="H6" xr:uid="{00000000-0002-0000-0000-00000B000000}"/>
    <dataValidation allowBlank="1" showInputMessage="1" showErrorMessage="1" prompt="Шкала гістограми рівня глюкози автоматично оновлюється в стовпці під цим заголовком." sqref="I6" xr:uid="{00000000-0002-0000-0000-00000C000000}"/>
    <dataValidation allowBlank="1" showInputMessage="1" showErrorMessage="1" prompt="Стан автоматично оновлюється в стовпці під цим заголовком." sqref="J6" xr:uid="{00000000-0002-0000-0000-00000D000000}"/>
    <dataValidation allowBlank="1" showInputMessage="1" showErrorMessage="1" prompt="У цій клітинці вказано максимально припустиме значення діастолічного кров’яного тиску." sqref="G4" xr:uid="{00000000-0002-0000-0000-00000E000000}"/>
    <dataValidation allowBlank="1" showInputMessage="1" showErrorMessage="1" prompt="У цій клітинці розташовано шкалу цільового систолічного кров’яного тиску." sqref="E3" xr:uid="{00000000-0002-0000-0000-00000F000000}"/>
    <dataValidation allowBlank="1" showInputMessage="1" showErrorMessage="1" prompt="У цій клітинці розташовано шкалу цільового діастолічного кров’яного тиску." sqref="E4" xr:uid="{00000000-0002-0000-0000-000010000000}"/>
    <dataValidation allowBlank="1" showInputMessage="1" showErrorMessage="1" prompt="У цій клітинці вказано максимально припустиме значення систолічного кров’яного тиску." sqref="G3" xr:uid="{00000000-0002-0000-0000-000011000000}"/>
    <dataValidation allowBlank="1" showInputMessage="1" showErrorMessage="1" prompt="У цій клітинці вказано високе значення рівня глюкози." sqref="J3" xr:uid="{00000000-0002-0000-0000-000012000000}"/>
    <dataValidation allowBlank="1" showInputMessage="1" showErrorMessage="1" prompt="У цій клітинці вказано низьке значення рівня глюкози." sqref="H3" xr:uid="{00000000-0002-0000-0000-000013000000}"/>
    <dataValidation allowBlank="1" showInputMessage="1" showErrorMessage="1" prompt="У цій клітинці вказано середнє значення рівня глюкози." sqref="I3" xr:uid="{00000000-0002-0000-0000-000014000000}"/>
  </dataValidations>
  <printOptions horizontalCentered="1"/>
  <pageMargins left="0.25" right="0.25" top="0.75" bottom="0.75" header="0.3" footer="0.3"/>
  <pageSetup paperSize="9" scale="66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Г_висока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D64A5441-F103-41D5-9D8D-C0DE6A8FAF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F0D4B1F-EE13-4145-A0E2-6D0C16A146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F6ECA5C1-FBFB-43C9-893A-88CAEE5B568A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TM03107635</ap:Template>
  <ap:DocSecurity>0</ap:DocSecurity>
  <ap:ScaleCrop>false</ap:ScaleCrop>
  <ap:HeadingPairs>
    <vt:vector baseType="variant" size="4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9</vt:i4>
      </vt:variant>
    </vt:vector>
  </ap:HeadingPairs>
  <ap:TitlesOfParts>
    <vt:vector baseType="lpstr" size="10">
      <vt:lpstr>Кров’яний тиск і рівень глюкози</vt:lpstr>
      <vt:lpstr>Г_висока</vt:lpstr>
      <vt:lpstr>Г_низька</vt:lpstr>
      <vt:lpstr>Г_нормальна</vt:lpstr>
      <vt:lpstr>Д_високий</vt:lpstr>
      <vt:lpstr>Д_цільовий</vt:lpstr>
      <vt:lpstr>'Кров’яний тиск і рівень глюкози'!Заголовки_для_друку</vt:lpstr>
      <vt:lpstr>Заголовок1</vt:lpstr>
      <vt:lpstr>С_високий</vt:lpstr>
      <vt:lpstr>С_цільовий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2022-06-14T04:34:35Z</dcterms:created>
  <dcterms:modified xsi:type="dcterms:W3CDTF">2022-08-08T06:26:31Z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