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15" yWindow="240" windowWidth="16560" windowHeight="12120" tabRatio="662"/>
  </bookViews>
  <sheets>
    <sheet name="Виконання бюджету" sheetId="1" r:id="rId1"/>
    <sheet name="Щомісячні витрати" sheetId="2" r:id="rId2"/>
    <sheet name="Витрати по групах" sheetId="3" r:id="rId3"/>
    <sheet name="Благодійні видатки" sheetId="4" r:id="rId4"/>
  </sheets>
  <definedNames>
    <definedName name="_xlnm._FilterDatabase" localSheetId="3" hidden="1">'Благодійні видатки'!$A$1:$L$109</definedName>
    <definedName name="_xlnm._FilterDatabase" localSheetId="2" hidden="1">'Витрати по групах'!$A$1:$J$2341</definedName>
    <definedName name="_xlnm.Print_Area" localSheetId="3">'Благодійні видатки'!$A$1:$P$34</definedName>
    <definedName name="_xlnm.Print_Area" localSheetId="0">'Виконання бюджету'!$A$1:$K$36</definedName>
    <definedName name="_xlnm.Print_Area" localSheetId="2">'Витрати по групах'!$A$1:$P$34</definedName>
    <definedName name="_xlnm.Print_Area" localSheetId="1">'Щомісячні витрати'!$A$1:$J$35</definedName>
    <definedName name="_xlnm.Print_Titles" localSheetId="3">'Благодійні видатки'!$1:$1</definedName>
    <definedName name="_xlnm.Print_Titles" localSheetId="2">'Витрати по групах'!$1:$1</definedName>
  </definedNames>
  <calcPr calcId="145621" calcMode="manual" iterate="1" iterateDelta="1E-4"/>
</workbook>
</file>

<file path=xl/calcChain.xml><?xml version="1.0" encoding="utf-8"?>
<calcChain xmlns="http://schemas.openxmlformats.org/spreadsheetml/2006/main">
  <c r="L109" i="4" l="1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D6" i="2" s="1"/>
  <c r="L2" i="4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C6" i="2"/>
  <c r="E6" i="2"/>
  <c r="G6" i="2"/>
  <c r="I6" i="2"/>
  <c r="K6" i="2"/>
  <c r="M6" i="2"/>
  <c r="D8" i="2"/>
  <c r="F8" i="2"/>
  <c r="H8" i="2"/>
  <c r="J8" i="2"/>
  <c r="L8" i="2"/>
  <c r="N8" i="2"/>
  <c r="C10" i="2"/>
  <c r="E10" i="2"/>
  <c r="G10" i="2"/>
  <c r="I10" i="2"/>
  <c r="K10" i="2"/>
  <c r="M10" i="2"/>
  <c r="C12" i="2"/>
  <c r="E12" i="2"/>
  <c r="G12" i="2"/>
  <c r="I12" i="2"/>
  <c r="K12" i="2"/>
  <c r="M12" i="2"/>
  <c r="D14" i="2"/>
  <c r="F14" i="2"/>
  <c r="H14" i="2"/>
  <c r="J14" i="2"/>
  <c r="L14" i="2"/>
  <c r="N14" i="2"/>
  <c r="D16" i="2"/>
  <c r="F16" i="2"/>
  <c r="H16" i="2"/>
  <c r="J16" i="2"/>
  <c r="L16" i="2"/>
  <c r="N16" i="2"/>
  <c r="C18" i="2"/>
  <c r="E18" i="2"/>
  <c r="G18" i="2"/>
  <c r="I18" i="2"/>
  <c r="K18" i="2"/>
  <c r="M18" i="2"/>
  <c r="C20" i="2"/>
  <c r="E20" i="2"/>
  <c r="G20" i="2"/>
  <c r="I20" i="2"/>
  <c r="K20" i="2"/>
  <c r="M20" i="2"/>
  <c r="D22" i="2"/>
  <c r="F22" i="2"/>
  <c r="H22" i="2"/>
  <c r="J22" i="2"/>
  <c r="L22" i="2"/>
  <c r="N22" i="2"/>
  <c r="D24" i="2"/>
  <c r="F24" i="2"/>
  <c r="H24" i="2"/>
  <c r="J24" i="2"/>
  <c r="L24" i="2"/>
  <c r="N24" i="2"/>
  <c r="C26" i="2"/>
  <c r="E26" i="2"/>
  <c r="G26" i="2"/>
  <c r="I26" i="2"/>
  <c r="K26" i="2"/>
  <c r="M26" i="2"/>
  <c r="C28" i="2"/>
  <c r="E28" i="2"/>
  <c r="G28" i="2"/>
  <c r="I28" i="2"/>
  <c r="K28" i="2"/>
  <c r="M28" i="2"/>
  <c r="D30" i="1"/>
  <c r="N28" i="2" l="1"/>
  <c r="L28" i="2"/>
  <c r="J28" i="2"/>
  <c r="H28" i="2"/>
  <c r="F28" i="2"/>
  <c r="D28" i="2"/>
  <c r="N26" i="2"/>
  <c r="L26" i="2"/>
  <c r="J26" i="2"/>
  <c r="H26" i="2"/>
  <c r="F26" i="2"/>
  <c r="D26" i="2"/>
  <c r="M24" i="2"/>
  <c r="K24" i="2"/>
  <c r="I24" i="2"/>
  <c r="G24" i="2"/>
  <c r="E24" i="2"/>
  <c r="C24" i="2"/>
  <c r="M22" i="2"/>
  <c r="K22" i="2"/>
  <c r="I22" i="2"/>
  <c r="G22" i="2"/>
  <c r="E22" i="2"/>
  <c r="C22" i="2"/>
  <c r="O22" i="2" s="1"/>
  <c r="C22" i="1" s="1"/>
  <c r="E22" i="1" s="1"/>
  <c r="F22" i="1" s="1"/>
  <c r="N20" i="2"/>
  <c r="L20" i="2"/>
  <c r="J20" i="2"/>
  <c r="H20" i="2"/>
  <c r="F20" i="2"/>
  <c r="D20" i="2"/>
  <c r="N18" i="2"/>
  <c r="L18" i="2"/>
  <c r="J18" i="2"/>
  <c r="H18" i="2"/>
  <c r="F18" i="2"/>
  <c r="D18" i="2"/>
  <c r="M16" i="2"/>
  <c r="K16" i="2"/>
  <c r="I16" i="2"/>
  <c r="G16" i="2"/>
  <c r="E16" i="2"/>
  <c r="C16" i="2"/>
  <c r="M14" i="2"/>
  <c r="K14" i="2"/>
  <c r="I14" i="2"/>
  <c r="G14" i="2"/>
  <c r="E14" i="2"/>
  <c r="C14" i="2"/>
  <c r="O14" i="2" s="1"/>
  <c r="C14" i="1" s="1"/>
  <c r="E14" i="1" s="1"/>
  <c r="F14" i="1" s="1"/>
  <c r="N12" i="2"/>
  <c r="L12" i="2"/>
  <c r="J12" i="2"/>
  <c r="H12" i="2"/>
  <c r="F12" i="2"/>
  <c r="D12" i="2"/>
  <c r="O12" i="2" s="1"/>
  <c r="C12" i="1" s="1"/>
  <c r="E12" i="1" s="1"/>
  <c r="F12" i="1" s="1"/>
  <c r="N10" i="2"/>
  <c r="L10" i="2"/>
  <c r="J10" i="2"/>
  <c r="H10" i="2"/>
  <c r="F10" i="2"/>
  <c r="D10" i="2"/>
  <c r="D30" i="2" s="1"/>
  <c r="M8" i="2"/>
  <c r="M30" i="2" s="1"/>
  <c r="K8" i="2"/>
  <c r="K30" i="2" s="1"/>
  <c r="I8" i="2"/>
  <c r="I30" i="2" s="1"/>
  <c r="G8" i="2"/>
  <c r="G30" i="2" s="1"/>
  <c r="E8" i="2"/>
  <c r="E30" i="2" s="1"/>
  <c r="C8" i="2"/>
  <c r="O8" i="2" s="1"/>
  <c r="C8" i="1" s="1"/>
  <c r="E8" i="1" s="1"/>
  <c r="F8" i="1" s="1"/>
  <c r="N6" i="2"/>
  <c r="N30" i="2" s="1"/>
  <c r="L6" i="2"/>
  <c r="L30" i="2" s="1"/>
  <c r="J6" i="2"/>
  <c r="J30" i="2" s="1"/>
  <c r="H6" i="2"/>
  <c r="H30" i="2" s="1"/>
  <c r="F6" i="2"/>
  <c r="F30" i="2" s="1"/>
  <c r="O28" i="2"/>
  <c r="C28" i="1" s="1"/>
  <c r="E28" i="1" s="1"/>
  <c r="F28" i="1" s="1"/>
  <c r="O16" i="2" l="1"/>
  <c r="C16" i="1" s="1"/>
  <c r="E16" i="1" s="1"/>
  <c r="F16" i="1" s="1"/>
  <c r="O18" i="2"/>
  <c r="C18" i="1" s="1"/>
  <c r="E18" i="1" s="1"/>
  <c r="F18" i="1" s="1"/>
  <c r="O20" i="2"/>
  <c r="C20" i="1" s="1"/>
  <c r="E20" i="1" s="1"/>
  <c r="F20" i="1" s="1"/>
  <c r="O24" i="2"/>
  <c r="C24" i="1" s="1"/>
  <c r="E24" i="1" s="1"/>
  <c r="F24" i="1" s="1"/>
  <c r="O26" i="2"/>
  <c r="C26" i="1" s="1"/>
  <c r="E26" i="1" s="1"/>
  <c r="F26" i="1" s="1"/>
  <c r="C30" i="2"/>
  <c r="O6" i="2"/>
  <c r="C6" i="1" s="1"/>
  <c r="E6" i="1" s="1"/>
  <c r="F6" i="1" s="1"/>
  <c r="O10" i="2"/>
  <c r="C10" i="1" s="1"/>
  <c r="E10" i="1" s="1"/>
  <c r="F10" i="1" s="1"/>
  <c r="O30" i="2"/>
  <c r="C30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Щоб змінити цей список, помістіть курсор у клітинку A2, відкрийте меню </t>
        </r>
        <r>
          <rPr>
            <b/>
            <u/>
            <sz val="8"/>
            <color indexed="8"/>
            <rFont val="Tahoma"/>
            <family val="2"/>
          </rPr>
          <t>П</t>
        </r>
        <r>
          <rPr>
            <b/>
            <sz val="8"/>
            <color indexed="8"/>
            <rFont val="Tahoma"/>
            <family val="2"/>
          </rPr>
          <t>еревірка д</t>
        </r>
        <r>
          <rPr>
            <b/>
            <u/>
            <sz val="8"/>
            <color indexed="8"/>
            <rFont val="Tahoma"/>
            <family val="2"/>
          </rPr>
          <t>а</t>
        </r>
        <r>
          <rPr>
            <b/>
            <sz val="8"/>
            <color indexed="8"/>
            <rFont val="Tahoma"/>
            <family val="2"/>
          </rPr>
          <t xml:space="preserve">них та оновіть значення у полі </t>
        </r>
        <r>
          <rPr>
            <b/>
            <u/>
            <sz val="8"/>
            <color indexed="8"/>
            <rFont val="Tahoma"/>
            <family val="2"/>
          </rPr>
          <t>Д</t>
        </r>
        <r>
          <rPr>
            <b/>
            <sz val="8"/>
            <color indexed="8"/>
            <rFont val="Tahoma"/>
            <family val="2"/>
          </rPr>
          <t>жерело.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Щоб змінити цей список, помістіть курсор у клітинку A2, відкрийте меню </t>
        </r>
        <r>
          <rPr>
            <b/>
            <u/>
            <sz val="8"/>
            <color indexed="8"/>
            <rFont val="Tahoma"/>
            <family val="2"/>
          </rPr>
          <t>П</t>
        </r>
        <r>
          <rPr>
            <b/>
            <sz val="8"/>
            <color indexed="8"/>
            <rFont val="Tahoma"/>
            <family val="2"/>
          </rPr>
          <t>еревірка д</t>
        </r>
        <r>
          <rPr>
            <b/>
            <u/>
            <sz val="8"/>
            <color indexed="8"/>
            <rFont val="Tahoma"/>
            <family val="2"/>
          </rPr>
          <t>а</t>
        </r>
        <r>
          <rPr>
            <b/>
            <sz val="8"/>
            <color indexed="8"/>
            <rFont val="Tahoma"/>
            <family val="2"/>
          </rPr>
          <t xml:space="preserve">них та оновіть значення у полі </t>
        </r>
        <r>
          <rPr>
            <b/>
            <u/>
            <sz val="8"/>
            <color indexed="8"/>
            <rFont val="Tahoma"/>
            <family val="2"/>
          </rPr>
          <t>Д</t>
        </r>
        <r>
          <rPr>
            <b/>
            <sz val="8"/>
            <color indexed="8"/>
            <rFont val="Tahoma"/>
            <family val="2"/>
          </rPr>
          <t>жерело.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<sst xmlns="http://schemas.openxmlformats.org/spreadsheetml/2006/main" count="78" uniqueCount="53">
  <si>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Порівняння фактичних цифр із бюджетом - 2005</t>
  </si>
  <si>
    <t>Код ГК</t>
  </si>
  <si>
    <t>Назва рахунку</t>
  </si>
  <si>
    <t>Фактично</t>
  </si>
  <si>
    <t>Бюджет</t>
  </si>
  <si>
    <t>Залишок, %</t>
  </si>
  <si>
    <t>Реклама</t>
  </si>
  <si>
    <t>Офісне устаткування</t>
  </si>
  <si>
    <t>Принтери</t>
  </si>
  <si>
    <t>Серверні витрати</t>
  </si>
  <si>
    <t>Інструменти й матеріали</t>
  </si>
  <si>
    <t>Клієнтські витрати</t>
  </si>
  <si>
    <t>Комп'ютери</t>
  </si>
  <si>
    <t>Медичне страхування</t>
  </si>
  <si>
    <t>Витрати на будівництво</t>
  </si>
  <si>
    <t>Маркетинг</t>
  </si>
  <si>
    <t>Благодійництво</t>
  </si>
  <si>
    <t>Спонсорство</t>
  </si>
  <si>
    <t>РАЗОМ</t>
  </si>
  <si>
    <t>Щомісячні витрати - 2005</t>
  </si>
  <si>
    <t>Разом</t>
  </si>
  <si>
    <t>Дата рахунку</t>
  </si>
  <si>
    <t>№ рахунку</t>
  </si>
  <si>
    <t>Ким запитано</t>
  </si>
  <si>
    <t> Сума за чеком </t>
  </si>
  <si>
    <t>Одержувач</t>
  </si>
  <si>
    <t>Використання чека</t>
  </si>
  <si>
    <t>Спосіб розповсюдження</t>
  </si>
  <si>
    <t>Дата внесення</t>
  </si>
  <si>
    <t>Поле складеного ключа</t>
  </si>
  <si>
    <t>Енді Тіл</t>
  </si>
  <si>
    <t>Consolidated Messenger </t>
  </si>
  <si>
    <t>Розсилка</t>
  </si>
  <si>
    <t>Пошта</t>
  </si>
  <si>
    <t>Роберт Уолтерс</t>
  </si>
  <si>
    <t>A. Datum Corporation </t>
  </si>
  <si>
    <t>2 настільних комп'ютери</t>
  </si>
  <si>
    <t>Кредит</t>
  </si>
  <si>
    <t>Дата запиту чека</t>
  </si>
  <si>
    <t> Внесок минулого року </t>
  </si>
  <si>
    <t>Для</t>
  </si>
  <si>
    <t>Ким виписано</t>
  </si>
  <si>
    <t>Категорія</t>
  </si>
  <si>
    <t>С'юзен У. Ітон</t>
  </si>
  <si>
    <t>Школа мистецтва </t>
  </si>
  <si>
    <t>Стипендія</t>
  </si>
  <si>
    <t>Кім Роллз</t>
  </si>
  <si>
    <t>Мистецтво</t>
  </si>
  <si>
    <t>Чек</t>
  </si>
  <si>
    <t>Wingtip Toys </t>
  </si>
  <si>
    <t>Громада</t>
  </si>
  <si>
    <t>Кейті Флуд</t>
  </si>
  <si>
    <t>Залишок, 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</si>
</sst>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.00\ &quot;грн.&quot;_-;\-* #,##0.00\ &quot;грн.&quot;_-;_-* &quot;-&quot;??\ &quot;грн.&quot;_-;_-@_-"/>
    <numFmt numFmtId="165" formatCode="[$-409]d\-mmm;@"/>
    <numFmt numFmtId="166" formatCode="0000"/>
    <numFmt numFmtId="167" formatCode="m/d/yyyy;@"/>
  </numFmts>
  <fonts count="11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44" fontId="5" fillId="2" borderId="0" xfId="0" applyNumberFormat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0" fontId="3" fillId="0" borderId="0" xfId="0" applyFont="1"/>
    <xf numFmtId="44" fontId="4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4" fillId="2" borderId="0" xfId="0" applyFont="1" applyFill="1"/>
    <xf numFmtId="44" fontId="4" fillId="2" borderId="0" xfId="0" applyNumberFormat="1" applyFont="1" applyFill="1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0" borderId="1" xfId="1" applyFont="1" applyBorder="1" applyAlignment="1">
      <alignment vertical="center"/>
    </xf>
    <xf numFmtId="0" fontId="6" fillId="0" borderId="0" xfId="0" applyFont="1"/>
    <xf numFmtId="0" fontId="0" fillId="3" borderId="0" xfId="0" applyFill="1" applyProtection="1">
      <protection locked="0"/>
    </xf>
    <xf numFmtId="0" fontId="6" fillId="2" borderId="2" xfId="0" applyFont="1" applyFill="1" applyBorder="1" applyAlignment="1" applyProtection="1">
      <alignment textRotation="45" wrapText="1"/>
      <protection locked="0"/>
    </xf>
    <xf numFmtId="0" fontId="6" fillId="4" borderId="3" xfId="0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horizontal="left" textRotation="45"/>
      <protection locked="0"/>
    </xf>
    <xf numFmtId="0" fontId="6" fillId="3" borderId="3" xfId="0" applyFont="1" applyFill="1" applyBorder="1" applyAlignment="1" applyProtection="1">
      <alignment textRotation="45"/>
      <protection locked="0"/>
    </xf>
    <xf numFmtId="44" fontId="6" fillId="5" borderId="3" xfId="0" applyNumberFormat="1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vertical="top" textRotation="45"/>
      <protection locked="0"/>
    </xf>
    <xf numFmtId="0" fontId="0" fillId="0" borderId="0" xfId="0" applyAlignment="1">
      <alignment vertical="center"/>
    </xf>
    <xf numFmtId="166" fontId="2" fillId="2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6" fillId="5" borderId="5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6" fontId="0" fillId="2" borderId="4" xfId="0" applyNumberFormat="1" applyFill="1" applyBorder="1" applyAlignment="1">
      <alignment vertical="center"/>
    </xf>
    <xf numFmtId="167" fontId="0" fillId="4" borderId="5" xfId="0" applyNumberFormat="1" applyFill="1" applyBorder="1" applyAlignment="1">
      <alignment vertical="center"/>
    </xf>
    <xf numFmtId="14" fontId="0" fillId="4" borderId="5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6" fillId="2" borderId="6" xfId="0" applyFont="1" applyFill="1" applyBorder="1" applyAlignment="1">
      <alignment textRotation="45"/>
    </xf>
    <xf numFmtId="0" fontId="6" fillId="4" borderId="7" xfId="0" applyFont="1" applyFill="1" applyBorder="1" applyAlignment="1">
      <alignment textRotation="45"/>
    </xf>
    <xf numFmtId="0" fontId="6" fillId="0" borderId="7" xfId="0" applyFont="1" applyBorder="1" applyAlignment="1">
      <alignment textRotation="45"/>
    </xf>
    <xf numFmtId="44" fontId="6" fillId="5" borderId="7" xfId="0" applyNumberFormat="1" applyFont="1" applyFill="1" applyBorder="1" applyAlignment="1">
      <alignment textRotation="45"/>
    </xf>
    <xf numFmtId="44" fontId="6" fillId="5" borderId="7" xfId="0" applyNumberFormat="1" applyFont="1" applyFill="1" applyBorder="1" applyAlignment="1">
      <alignment horizontal="left" textRotation="45"/>
    </xf>
    <xf numFmtId="0" fontId="6" fillId="0" borderId="7" xfId="0" applyFont="1" applyBorder="1" applyAlignment="1">
      <alignment textRotation="45" wrapText="1"/>
    </xf>
    <xf numFmtId="0" fontId="6" fillId="6" borderId="3" xfId="0" applyFont="1" applyFill="1" applyBorder="1" applyAlignment="1">
      <alignment vertical="top" textRotation="45"/>
    </xf>
    <xf numFmtId="0" fontId="0" fillId="2" borderId="2" xfId="0" applyFill="1" applyBorder="1" applyAlignment="1">
      <alignment vertical="center"/>
    </xf>
    <xf numFmtId="14" fontId="0" fillId="4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5" xfId="0" applyFill="1" applyBorder="1" applyAlignment="1">
      <alignment vertical="center"/>
    </xf>
    <xf numFmtId="44" fontId="0" fillId="5" borderId="5" xfId="0" applyNumberForma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44" fontId="2" fillId="5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2" borderId="0" xfId="0" applyNumberFormat="1" applyFont="1" applyFill="1"/>
    <xf numFmtId="164" fontId="4" fillId="2" borderId="0" xfId="0" applyNumberFormat="1" applyFont="1" applyFill="1"/>
    <xf numFmtId="164" fontId="6" fillId="5" borderId="5" xfId="0" applyNumberFormat="1" applyFont="1" applyFill="1" applyBorder="1" applyAlignment="1">
      <alignment vertical="center"/>
    </xf>
    <xf numFmtId="164" fontId="6" fillId="5" borderId="3" xfId="0" applyNumberFormat="1" applyFont="1" applyFill="1" applyBorder="1" applyAlignment="1">
      <alignment vertical="center"/>
    </xf>
    <xf numFmtId="164" fontId="0" fillId="5" borderId="3" xfId="0" applyNumberFormat="1" applyFill="1" applyBorder="1" applyAlignment="1">
      <alignment vertical="center"/>
    </xf>
    <xf numFmtId="164" fontId="0" fillId="5" borderId="5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0" workbookViewId="0">
      <selection activeCell="A2" sqref="A2:F2"/>
    </sheetView>
  </sheetViews>
  <sheetFormatPr defaultRowHeight="12.75" x14ac:dyDescent="0.2"/>
  <cols>
    <col min="1" max="1" width="11.42578125" style="1" customWidth="1"/>
    <col min="2" max="2" width="27.5703125" style="1" bestFit="1" customWidth="1"/>
    <col min="3" max="3" width="18.28515625" style="1" bestFit="1" customWidth="1"/>
    <col min="4" max="5" width="21.140625" style="1" customWidth="1"/>
    <col min="6" max="6" width="16" style="1" customWidth="1"/>
    <col min="7" max="16384" width="9.140625" style="1"/>
  </cols>
  <sheetData>
    <row r="2" spans="1:7" s="2" customFormat="1" ht="26.1" customHeight="1" x14ac:dyDescent="0.2">
      <c r="A2" s="78" t="s">
        <v>0</v>
      </c>
      <c r="B2" s="78"/>
      <c r="C2" s="78"/>
      <c r="D2" s="78"/>
      <c r="E2" s="78"/>
      <c r="F2" s="78"/>
    </row>
    <row r="3" spans="1:7" ht="15.75" x14ac:dyDescent="0.25">
      <c r="A3" s="4"/>
      <c r="B3" s="4"/>
      <c r="C3" s="4"/>
      <c r="D3" s="4"/>
      <c r="E3" s="4"/>
      <c r="F3" s="3"/>
      <c r="G3" s="3"/>
    </row>
    <row r="4" spans="1:7" ht="21.9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52</v>
      </c>
      <c r="F4" s="6" t="s">
        <v>5</v>
      </c>
      <c r="G4" s="3"/>
    </row>
    <row r="5" spans="1:7" ht="14.1" customHeight="1" x14ac:dyDescent="0.25">
      <c r="A5" s="7"/>
      <c r="B5" s="7"/>
      <c r="C5" s="7"/>
      <c r="D5" s="7"/>
      <c r="E5" s="7"/>
      <c r="F5" s="7"/>
      <c r="G5" s="3"/>
    </row>
    <row r="6" spans="1:7" ht="21.95" customHeight="1" x14ac:dyDescent="0.25">
      <c r="A6" s="8">
        <v>1000</v>
      </c>
      <c r="B6" s="9" t="s">
        <v>6</v>
      </c>
      <c r="C6" s="67">
        <f>'Щомісячні витрати'!O6</f>
        <v>9009</v>
      </c>
      <c r="D6" s="67">
        <v>100000</v>
      </c>
      <c r="E6" s="67">
        <f>SUM(+D6-C6)</f>
        <v>90991</v>
      </c>
      <c r="F6" s="10">
        <f>SUM(E6/D6)</f>
        <v>0.90991</v>
      </c>
      <c r="G6" s="3"/>
    </row>
    <row r="7" spans="1:7" ht="14.1" customHeight="1" x14ac:dyDescent="0.25">
      <c r="A7" s="11"/>
      <c r="B7" s="12"/>
      <c r="C7" s="68"/>
      <c r="D7" s="68"/>
      <c r="E7" s="68"/>
      <c r="F7" s="13"/>
      <c r="G7" s="3"/>
    </row>
    <row r="8" spans="1:7" ht="21.95" customHeight="1" x14ac:dyDescent="0.25">
      <c r="A8" s="8">
        <v>2000</v>
      </c>
      <c r="B8" s="9" t="s">
        <v>7</v>
      </c>
      <c r="C8" s="67">
        <f>'Щомісячні витрати'!O8</f>
        <v>0</v>
      </c>
      <c r="D8" s="67">
        <v>100000</v>
      </c>
      <c r="E8" s="67">
        <f>SUM(+D8-C8)</f>
        <v>100000</v>
      </c>
      <c r="F8" s="10">
        <f>SUM(E8/D8)</f>
        <v>1</v>
      </c>
      <c r="G8" s="3"/>
    </row>
    <row r="9" spans="1:7" ht="14.1" customHeight="1" x14ac:dyDescent="0.25">
      <c r="A9" s="11"/>
      <c r="B9" s="12"/>
      <c r="C9" s="68"/>
      <c r="D9" s="68"/>
      <c r="E9" s="68"/>
      <c r="F9" s="13"/>
      <c r="G9" s="3"/>
    </row>
    <row r="10" spans="1:7" ht="21.95" customHeight="1" x14ac:dyDescent="0.25">
      <c r="A10" s="8">
        <v>3000</v>
      </c>
      <c r="B10" s="9" t="s">
        <v>8</v>
      </c>
      <c r="C10" s="67">
        <f>'Щомісячні витрати'!O10</f>
        <v>0</v>
      </c>
      <c r="D10" s="67">
        <v>100000</v>
      </c>
      <c r="E10" s="67">
        <f>SUM(+D10-C10)</f>
        <v>100000</v>
      </c>
      <c r="F10" s="10">
        <f>SUM(E10/D10)</f>
        <v>1</v>
      </c>
      <c r="G10" s="3"/>
    </row>
    <row r="11" spans="1:7" ht="14.1" customHeight="1" x14ac:dyDescent="0.25">
      <c r="A11" s="11"/>
      <c r="B11" s="12"/>
      <c r="C11" s="68"/>
      <c r="D11" s="68"/>
      <c r="E11" s="68"/>
      <c r="F11" s="13"/>
      <c r="G11" s="3"/>
    </row>
    <row r="12" spans="1:7" ht="21.95" customHeight="1" x14ac:dyDescent="0.25">
      <c r="A12" s="8">
        <v>4000</v>
      </c>
      <c r="B12" s="9" t="s">
        <v>9</v>
      </c>
      <c r="C12" s="67">
        <f>'Щомісячні витрати'!O12</f>
        <v>0</v>
      </c>
      <c r="D12" s="67">
        <v>100000</v>
      </c>
      <c r="E12" s="67">
        <f>SUM(+D12-C12)</f>
        <v>100000</v>
      </c>
      <c r="F12" s="10">
        <f>SUM(E12/D12)</f>
        <v>1</v>
      </c>
      <c r="G12" s="3"/>
    </row>
    <row r="13" spans="1:7" ht="14.1" customHeight="1" x14ac:dyDescent="0.25">
      <c r="A13" s="11"/>
      <c r="B13" s="12"/>
      <c r="C13" s="68"/>
      <c r="D13" s="68"/>
      <c r="E13" s="68"/>
      <c r="F13" s="13"/>
      <c r="G13" s="3"/>
    </row>
    <row r="14" spans="1:7" ht="21.95" customHeight="1" x14ac:dyDescent="0.25">
      <c r="A14" s="8">
        <v>5000</v>
      </c>
      <c r="B14" s="9" t="s">
        <v>10</v>
      </c>
      <c r="C14" s="67">
        <f>'Щомісячні витрати'!O14</f>
        <v>0</v>
      </c>
      <c r="D14" s="67">
        <v>50000</v>
      </c>
      <c r="E14" s="67">
        <f>SUM(+D14-C14)</f>
        <v>50000</v>
      </c>
      <c r="F14" s="10">
        <f>SUM(E14/D14)</f>
        <v>1</v>
      </c>
      <c r="G14" s="3"/>
    </row>
    <row r="15" spans="1:7" ht="14.1" customHeight="1" x14ac:dyDescent="0.25">
      <c r="A15" s="11"/>
      <c r="B15" s="12"/>
      <c r="C15" s="68"/>
      <c r="D15" s="68"/>
      <c r="E15" s="68"/>
      <c r="F15" s="13"/>
      <c r="G15" s="3"/>
    </row>
    <row r="16" spans="1:7" ht="21.95" customHeight="1" x14ac:dyDescent="0.25">
      <c r="A16" s="8">
        <v>6000</v>
      </c>
      <c r="B16" s="9" t="s">
        <v>11</v>
      </c>
      <c r="C16" s="67">
        <f>'Щомісячні витрати'!O16</f>
        <v>0</v>
      </c>
      <c r="D16" s="67">
        <v>25000</v>
      </c>
      <c r="E16" s="67">
        <f>SUM(+D16-C16)</f>
        <v>25000</v>
      </c>
      <c r="F16" s="10">
        <f>SUM(E16/D16)</f>
        <v>1</v>
      </c>
      <c r="G16" s="3"/>
    </row>
    <row r="17" spans="1:7" ht="14.1" customHeight="1" x14ac:dyDescent="0.25">
      <c r="A17" s="11"/>
      <c r="B17" s="12"/>
      <c r="C17" s="68"/>
      <c r="D17" s="68"/>
      <c r="E17" s="68"/>
      <c r="F17" s="13"/>
      <c r="G17" s="3"/>
    </row>
    <row r="18" spans="1:7" ht="21.95" customHeight="1" x14ac:dyDescent="0.25">
      <c r="A18" s="8">
        <v>7000</v>
      </c>
      <c r="B18" s="9" t="s">
        <v>12</v>
      </c>
      <c r="C18" s="67">
        <f>'Щомісячні витрати'!O18</f>
        <v>30000</v>
      </c>
      <c r="D18" s="67">
        <v>75000</v>
      </c>
      <c r="E18" s="67">
        <f>SUM(+D18-C18)</f>
        <v>45000</v>
      </c>
      <c r="F18" s="10">
        <f>SUM(E18/D18)</f>
        <v>0.6</v>
      </c>
      <c r="G18" s="3"/>
    </row>
    <row r="19" spans="1:7" ht="14.1" customHeight="1" x14ac:dyDescent="0.25">
      <c r="A19" s="11"/>
      <c r="B19" s="12"/>
      <c r="C19" s="68"/>
      <c r="D19" s="68"/>
      <c r="E19" s="68"/>
      <c r="F19" s="13"/>
      <c r="G19" s="3"/>
    </row>
    <row r="20" spans="1:7" ht="21.95" customHeight="1" x14ac:dyDescent="0.25">
      <c r="A20" s="8">
        <v>8000</v>
      </c>
      <c r="B20" s="9" t="s">
        <v>13</v>
      </c>
      <c r="C20" s="67">
        <f>'Щомісячні витрати'!O20</f>
        <v>0</v>
      </c>
      <c r="D20" s="67">
        <v>65000</v>
      </c>
      <c r="E20" s="67">
        <f>SUM(+D20-C20)</f>
        <v>65000</v>
      </c>
      <c r="F20" s="10">
        <f>SUM(E20/D20)</f>
        <v>1</v>
      </c>
      <c r="G20" s="3"/>
    </row>
    <row r="21" spans="1:7" ht="14.1" customHeight="1" x14ac:dyDescent="0.25">
      <c r="A21" s="11"/>
      <c r="B21" s="12"/>
      <c r="C21" s="68"/>
      <c r="D21" s="68"/>
      <c r="E21" s="68"/>
      <c r="F21" s="13"/>
      <c r="G21" s="3"/>
    </row>
    <row r="22" spans="1:7" ht="21.95" customHeight="1" x14ac:dyDescent="0.25">
      <c r="A22" s="8">
        <v>9000</v>
      </c>
      <c r="B22" s="9" t="s">
        <v>14</v>
      </c>
      <c r="C22" s="67">
        <f>'Щомісячні витрати'!O22</f>
        <v>0</v>
      </c>
      <c r="D22" s="67">
        <v>125000</v>
      </c>
      <c r="E22" s="67">
        <f>SUM(+D22-C22)</f>
        <v>125000</v>
      </c>
      <c r="F22" s="10">
        <f>SUM(E22/D22)</f>
        <v>1</v>
      </c>
      <c r="G22" s="3"/>
    </row>
    <row r="23" spans="1:7" ht="14.1" customHeight="1" x14ac:dyDescent="0.25">
      <c r="A23" s="11"/>
      <c r="B23" s="12"/>
      <c r="C23" s="68"/>
      <c r="D23" s="68"/>
      <c r="E23" s="68"/>
      <c r="F23" s="13"/>
      <c r="G23" s="3"/>
    </row>
    <row r="24" spans="1:7" ht="21.95" customHeight="1" x14ac:dyDescent="0.25">
      <c r="A24" s="8">
        <v>10000</v>
      </c>
      <c r="B24" s="9" t="s">
        <v>15</v>
      </c>
      <c r="C24" s="67">
        <f>'Щомісячні витрати'!O24</f>
        <v>0</v>
      </c>
      <c r="D24" s="67">
        <v>100000</v>
      </c>
      <c r="E24" s="67">
        <f>SUM(+D24-C24)</f>
        <v>100000</v>
      </c>
      <c r="F24" s="10">
        <f>SUM(E24/D24)</f>
        <v>1</v>
      </c>
      <c r="G24" s="3"/>
    </row>
    <row r="25" spans="1:7" ht="14.1" customHeight="1" x14ac:dyDescent="0.25">
      <c r="A25" s="11"/>
      <c r="B25" s="12"/>
      <c r="C25" s="68"/>
      <c r="D25" s="68"/>
      <c r="E25" s="68"/>
      <c r="F25" s="13"/>
      <c r="G25" s="3"/>
    </row>
    <row r="26" spans="1:7" ht="21.95" customHeight="1" x14ac:dyDescent="0.25">
      <c r="A26" s="8">
        <v>11000</v>
      </c>
      <c r="B26" s="9" t="s">
        <v>16</v>
      </c>
      <c r="C26" s="67">
        <f>'Щомісячні витрати'!O26</f>
        <v>30000</v>
      </c>
      <c r="D26" s="67">
        <v>250000</v>
      </c>
      <c r="E26" s="67">
        <f>SUM(+D26-C26)</f>
        <v>220000</v>
      </c>
      <c r="F26" s="10">
        <f>SUM(E26/D26)</f>
        <v>0.88</v>
      </c>
      <c r="G26" s="3"/>
    </row>
    <row r="27" spans="1:7" ht="14.1" customHeight="1" x14ac:dyDescent="0.25">
      <c r="A27" s="11"/>
      <c r="B27" s="12"/>
      <c r="C27" s="68"/>
      <c r="D27" s="68"/>
      <c r="E27" s="68"/>
      <c r="F27" s="13"/>
      <c r="G27" s="3"/>
    </row>
    <row r="28" spans="1:7" ht="21.95" customHeight="1" thickBot="1" x14ac:dyDescent="0.3">
      <c r="A28" s="14">
        <v>12000</v>
      </c>
      <c r="B28" s="15" t="s">
        <v>17</v>
      </c>
      <c r="C28" s="69">
        <f>'Щомісячні витрати'!O28</f>
        <v>12000</v>
      </c>
      <c r="D28" s="69">
        <v>50000</v>
      </c>
      <c r="E28" s="69">
        <f>SUM(+D28-C28)</f>
        <v>38000</v>
      </c>
      <c r="F28" s="16">
        <f>SUM(E28/D28)</f>
        <v>0.76</v>
      </c>
      <c r="G28" s="3"/>
    </row>
    <row r="29" spans="1:7" ht="14.1" customHeight="1" thickTop="1" x14ac:dyDescent="0.2">
      <c r="A29" s="17"/>
      <c r="B29" s="17"/>
      <c r="C29" s="70"/>
      <c r="D29" s="70"/>
      <c r="E29" s="70"/>
      <c r="F29" s="18"/>
    </row>
    <row r="30" spans="1:7" ht="21.95" customHeight="1" x14ac:dyDescent="0.2">
      <c r="A30" s="2"/>
      <c r="B30" s="6" t="s">
        <v>18</v>
      </c>
      <c r="C30" s="71">
        <f>SUM(C6:C28)</f>
        <v>81009</v>
      </c>
      <c r="D30" s="71">
        <f>SUM(D6:D28)</f>
        <v>1140000</v>
      </c>
      <c r="E30" s="71">
        <f>SUM(E6:E28)</f>
        <v>1058991</v>
      </c>
      <c r="F30" s="19">
        <f>SUM(E30/D30)</f>
        <v>0.92893947368421048</v>
      </c>
    </row>
    <row r="31" spans="1:7" ht="18" x14ac:dyDescent="0.25">
      <c r="B31" s="20"/>
      <c r="C31" s="20"/>
      <c r="D31" s="20"/>
      <c r="E31" s="20"/>
    </row>
  </sheetData>
  <mergeCells count="1">
    <mergeCell ref="A2:F2"/>
  </mergeCells>
  <phoneticPr fontId="0" type="noConversion"/>
  <pageMargins left="0.75" right="0.75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9.140625" style="3" bestFit="1"/>
    <col min="2" max="2" width="30.140625" style="3" customWidth="1"/>
    <col min="3" max="4" width="16.7109375" style="3" customWidth="1"/>
    <col min="5" max="5" width="16.7109375" style="21" customWidth="1"/>
    <col min="6" max="14" width="16.7109375" style="3" customWidth="1"/>
    <col min="15" max="15" width="18" style="3" customWidth="1"/>
    <col min="16" max="16384" width="9.140625" style="3"/>
  </cols>
  <sheetData>
    <row r="2" spans="1:15" ht="26.1" customHeight="1" x14ac:dyDescent="0.25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x14ac:dyDescent="0.25">
      <c r="A3" s="4"/>
      <c r="B3" s="4"/>
      <c r="C3" s="4"/>
    </row>
    <row r="4" spans="1:15" s="6" customFormat="1" ht="21.95" customHeight="1" x14ac:dyDescent="0.2">
      <c r="A4" s="5" t="s">
        <v>1</v>
      </c>
      <c r="B4" s="5" t="s">
        <v>2</v>
      </c>
      <c r="C4" s="22">
        <v>38353</v>
      </c>
      <c r="D4" s="22">
        <v>38384</v>
      </c>
      <c r="E4" s="22">
        <v>38412</v>
      </c>
      <c r="F4" s="22">
        <v>38443</v>
      </c>
      <c r="G4" s="22">
        <v>38473</v>
      </c>
      <c r="H4" s="22">
        <v>38504</v>
      </c>
      <c r="I4" s="22">
        <v>38534</v>
      </c>
      <c r="J4" s="22">
        <v>38565</v>
      </c>
      <c r="K4" s="22">
        <v>38596</v>
      </c>
      <c r="L4" s="22">
        <v>38626</v>
      </c>
      <c r="M4" s="22">
        <v>38657</v>
      </c>
      <c r="N4" s="22">
        <v>38687</v>
      </c>
      <c r="O4" s="5">
        <v>2005</v>
      </c>
    </row>
    <row r="5" spans="1:15" ht="14.1" customHeight="1" x14ac:dyDescent="0.25">
      <c r="A5" s="23"/>
      <c r="B5" s="23"/>
      <c r="C5" s="23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6" customFormat="1" ht="21.95" customHeight="1" x14ac:dyDescent="0.2">
      <c r="A6" s="8">
        <v>1000</v>
      </c>
      <c r="B6" s="25" t="s">
        <v>6</v>
      </c>
      <c r="C6" s="67">
        <f>SUMIF('Благодійні видатки'!$L:$L,"="&amp;($A6&amp;TEXT(C$4,"ммм-рр")),'Благодійні видатки'!$D:$D)+SUMIF('Витрати по групах'!$J:$J,"="&amp;($A6&amp;TEXT(C$4,"ммм-рр")),'Витрати по групах'!$E:$E)</f>
        <v>750.75</v>
      </c>
      <c r="D6" s="67">
        <f>SUMIF('Благодійні видатки'!$L:$L,"="&amp;($A6&amp;TEXT(D$4,"ммм-рр")),'Благодійні видатки'!$D:$D)+SUMIF('Витрати по групах'!$J:$J,"="&amp;($A6&amp;TEXT(D$4,"ммм-рр")),'Витрати по групах'!$E:$E)</f>
        <v>750.75</v>
      </c>
      <c r="E6" s="67">
        <f>SUMIF('Благодійні видатки'!$L:$L,"="&amp;($A6&amp;TEXT(E$4,"ммм-рр")),'Благодійні видатки'!$D:$D)+SUMIF('Витрати по групах'!$J:$J,"="&amp;($A6&amp;TEXT(E$4,"ммм-рр")),'Витрати по групах'!$E:$E)</f>
        <v>750.75</v>
      </c>
      <c r="F6" s="67">
        <f>SUMIF('Благодійні видатки'!$L:$L,"="&amp;($A6&amp;TEXT(F$4,"ммм-рр")),'Благодійні видатки'!$D:$D)+SUMIF('Витрати по групах'!$J:$J,"="&amp;($A6&amp;TEXT(F$4,"ммм-рр")),'Витрати по групах'!$E:$E)</f>
        <v>750.75</v>
      </c>
      <c r="G6" s="67">
        <f>SUMIF('Благодійні видатки'!$L:$L,"="&amp;($A6&amp;TEXT(G$4,"ммм-рр")),'Благодійні видатки'!$D:$D)+SUMIF('Витрати по групах'!$J:$J,"="&amp;($A6&amp;TEXT(G$4,"ммм-рр")),'Витрати по групах'!$E:$E)</f>
        <v>750.75</v>
      </c>
      <c r="H6" s="67">
        <f>SUMIF('Благодійні видатки'!$L:$L,"="&amp;($A6&amp;TEXT(H$4,"ммм-рр")),'Благодійні видатки'!$D:$D)+SUMIF('Витрати по групах'!$J:$J,"="&amp;($A6&amp;TEXT(H$4,"ммм-рр")),'Витрати по групах'!$E:$E)</f>
        <v>750.75</v>
      </c>
      <c r="I6" s="67">
        <f>SUMIF('Благодійні видатки'!$L:$L,"="&amp;($A6&amp;TEXT(I$4,"ммм-рр")),'Благодійні видатки'!$D:$D)+SUMIF('Витрати по групах'!$J:$J,"="&amp;($A6&amp;TEXT(I$4,"ммм-рр")),'Витрати по групах'!$E:$E)</f>
        <v>750.75</v>
      </c>
      <c r="J6" s="67">
        <f>SUMIF('Благодійні видатки'!$L:$L,"="&amp;($A6&amp;TEXT(J$4,"ммм-рр")),'Благодійні видатки'!$D:$D)+SUMIF('Витрати по групах'!$J:$J,"="&amp;($A6&amp;TEXT(J$4,"ммм-рр")),'Витрати по групах'!$E:$E)</f>
        <v>750.75</v>
      </c>
      <c r="K6" s="67">
        <f>SUMIF('Благодійні видатки'!$L:$L,"="&amp;($A6&amp;TEXT(K$4,"ммм-рр")),'Благодійні видатки'!$D:$D)+SUMIF('Витрати по групах'!$J:$J,"="&amp;($A6&amp;TEXT(K$4,"ммм-рр")),'Витрати по групах'!$E:$E)</f>
        <v>750.75</v>
      </c>
      <c r="L6" s="67">
        <f>SUMIF('Благодійні видатки'!$L:$L,"="&amp;($A6&amp;TEXT(L$4,"ммм-рр")),'Благодійні видатки'!$D:$D)+SUMIF('Витрати по групах'!$J:$J,"="&amp;($A6&amp;TEXT(L$4,"ммм-рр")),'Витрати по групах'!$E:$E)</f>
        <v>750.75</v>
      </c>
      <c r="M6" s="67">
        <f>SUMIF('Благодійні видатки'!$L:$L,"="&amp;($A6&amp;TEXT(M$4,"ммм-рр")),'Благодійні видатки'!$D:$D)+SUMIF('Витрати по групах'!$J:$J,"="&amp;($A6&amp;TEXT(M$4,"ммм-рр")),'Витрати по групах'!$E:$E)</f>
        <v>750.75</v>
      </c>
      <c r="N6" s="67">
        <f>SUMIF('Благодійні видатки'!$L:$L,"="&amp;($A6&amp;TEXT(N$4,"ммм-рр")),'Благодійні видатки'!$D:$D)+SUMIF('Витрати по групах'!$J:$J,"="&amp;($A6&amp;TEXT(N$4,"ммм-рр")),'Витрати по групах'!$E:$E)</f>
        <v>750.75</v>
      </c>
      <c r="O6" s="67">
        <f>SUM(C6:N6)</f>
        <v>9009</v>
      </c>
    </row>
    <row r="7" spans="1:15" ht="14.1" customHeight="1" x14ac:dyDescent="0.25">
      <c r="A7" s="26"/>
      <c r="B7" s="2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s="6" customFormat="1" ht="21.95" customHeight="1" x14ac:dyDescent="0.2">
      <c r="A8" s="8">
        <v>2000</v>
      </c>
      <c r="B8" s="25" t="s">
        <v>7</v>
      </c>
      <c r="C8" s="67">
        <f>SUMIF('Благодійні видатки'!$L:$L,"="&amp;($A8&amp;TEXT(C$4,"ммм-рр")),'Благодійні видатки'!$D:$D)+SUMIF('Витрати по групах'!$J:$J,"="&amp;($A8&amp;TEXT(C$4,"ммм-рр")),'Витрати по групах'!$E:$E)</f>
        <v>0</v>
      </c>
      <c r="D8" s="67">
        <f>SUMIF('Благодійні видатки'!$L:$L,"="&amp;($A8&amp;TEXT(D$4,"ммм-рр")),'Благодійні видатки'!$D:$D)+SUMIF('Витрати по групах'!$J:$J,"="&amp;($A8&amp;TEXT(D$4,"ммм-рр")),'Витрати по групах'!$E:$E)</f>
        <v>0</v>
      </c>
      <c r="E8" s="67">
        <f>SUMIF('Благодійні видатки'!$L:$L,"="&amp;($A8&amp;TEXT(E$4,"ммм-рр")),'Благодійні видатки'!$D:$D)+SUMIF('Витрати по групах'!$J:$J,"="&amp;($A8&amp;TEXT(E$4,"ммм-рр")),'Витрати по групах'!$E:$E)</f>
        <v>0</v>
      </c>
      <c r="F8" s="67">
        <f>SUMIF('Благодійні видатки'!$L:$L,"="&amp;($A8&amp;TEXT(F$4,"ммм-рр")),'Благодійні видатки'!$D:$D)+SUMIF('Витрати по групах'!$J:$J,"="&amp;($A8&amp;TEXT(F$4,"ммм-рр")),'Витрати по групах'!$E:$E)</f>
        <v>0</v>
      </c>
      <c r="G8" s="67">
        <f>SUMIF('Благодійні видатки'!$L:$L,"="&amp;($A8&amp;TEXT(G$4,"ммм-рр")),'Благодійні видатки'!$D:$D)+SUMIF('Витрати по групах'!$J:$J,"="&amp;($A8&amp;TEXT(G$4,"ммм-рр")),'Витрати по групах'!$E:$E)</f>
        <v>0</v>
      </c>
      <c r="H8" s="67">
        <f>SUMIF('Благодійні видатки'!$L:$L,"="&amp;($A8&amp;TEXT(H$4,"ммм-рр")),'Благодійні видатки'!$D:$D)+SUMIF('Витрати по групах'!$J:$J,"="&amp;($A8&amp;TEXT(H$4,"ммм-рр")),'Витрати по групах'!$E:$E)</f>
        <v>0</v>
      </c>
      <c r="I8" s="67">
        <f>SUMIF('Благодійні видатки'!$L:$L,"="&amp;($A8&amp;TEXT(I$4,"ммм-рр")),'Благодійні видатки'!$D:$D)+SUMIF('Витрати по групах'!$J:$J,"="&amp;($A8&amp;TEXT(I$4,"ммм-рр")),'Витрати по групах'!$E:$E)</f>
        <v>0</v>
      </c>
      <c r="J8" s="67">
        <f>SUMIF('Благодійні видатки'!$L:$L,"="&amp;($A8&amp;TEXT(J$4,"ммм-рр")),'Благодійні видатки'!$D:$D)+SUMIF('Витрати по групах'!$J:$J,"="&amp;($A8&amp;TEXT(J$4,"ммм-рр")),'Витрати по групах'!$E:$E)</f>
        <v>0</v>
      </c>
      <c r="K8" s="67">
        <f>SUMIF('Благодійні видатки'!$L:$L,"="&amp;($A8&amp;TEXT(K$4,"ммм-рр")),'Благодійні видатки'!$D:$D)+SUMIF('Витрати по групах'!$J:$J,"="&amp;($A8&amp;TEXT(K$4,"ммм-рр")),'Витрати по групах'!$E:$E)</f>
        <v>0</v>
      </c>
      <c r="L8" s="67">
        <f>SUMIF('Благодійні видатки'!$L:$L,"="&amp;($A8&amp;TEXT(L$4,"ммм-рр")),'Благодійні видатки'!$D:$D)+SUMIF('Витрати по групах'!$J:$J,"="&amp;($A8&amp;TEXT(L$4,"ммм-рр")),'Витрати по групах'!$E:$E)</f>
        <v>0</v>
      </c>
      <c r="M8" s="67">
        <f>SUMIF('Благодійні видатки'!$L:$L,"="&amp;($A8&amp;TEXT(M$4,"ммм-рр")),'Благодійні видатки'!$D:$D)+SUMIF('Витрати по групах'!$J:$J,"="&amp;($A8&amp;TEXT(M$4,"ммм-рр")),'Витрати по групах'!$E:$E)</f>
        <v>0</v>
      </c>
      <c r="N8" s="67">
        <f>SUMIF('Благодійні видатки'!$L:$L,"="&amp;($A8&amp;TEXT(N$4,"ммм-рр")),'Благодійні видатки'!$D:$D)+SUMIF('Витрати по групах'!$J:$J,"="&amp;($A8&amp;TEXT(N$4,"ммм-рр")),'Витрати по групах'!$E:$E)</f>
        <v>0</v>
      </c>
      <c r="O8" s="67">
        <f>SUM(C8:N8)</f>
        <v>0</v>
      </c>
    </row>
    <row r="9" spans="1:15" ht="14.1" customHeight="1" x14ac:dyDescent="0.25">
      <c r="A9" s="26"/>
      <c r="B9" s="2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s="6" customFormat="1" ht="21.95" customHeight="1" x14ac:dyDescent="0.2">
      <c r="A10" s="8">
        <v>3000</v>
      </c>
      <c r="B10" s="25" t="s">
        <v>8</v>
      </c>
      <c r="C10" s="67">
        <f>SUMIF('Благодійні видатки'!$L:$L,"="&amp;($A10&amp;TEXT(C$4,"ммм-рр")),'Благодійні видатки'!$D:$D)+SUMIF('Витрати по групах'!$J:$J,"="&amp;($A10&amp;TEXT(C$4,"ммм-рр")),'Витрати по групах'!$E:$E)</f>
        <v>0</v>
      </c>
      <c r="D10" s="67">
        <f>SUMIF('Благодійні видатки'!$L:$L,"="&amp;($A10&amp;TEXT(D$4,"ммм-рр")),'Благодійні видатки'!$D:$D)+SUMIF('Витрати по групах'!$J:$J,"="&amp;($A10&amp;TEXT(D$4,"ммм-рр")),'Витрати по групах'!$E:$E)</f>
        <v>0</v>
      </c>
      <c r="E10" s="67">
        <f>SUMIF('Благодійні видатки'!$L:$L,"="&amp;($A10&amp;TEXT(E$4,"ммм-рр")),'Благодійні видатки'!$D:$D)+SUMIF('Витрати по групах'!$J:$J,"="&amp;($A10&amp;TEXT(E$4,"ммм-рр")),'Витрати по групах'!$E:$E)</f>
        <v>0</v>
      </c>
      <c r="F10" s="67">
        <f>SUMIF('Благодійні видатки'!$L:$L,"="&amp;($A10&amp;TEXT(F$4,"ммм-рр")),'Благодійні видатки'!$D:$D)+SUMIF('Витрати по групах'!$J:$J,"="&amp;($A10&amp;TEXT(F$4,"ммм-рр")),'Витрати по групах'!$E:$E)</f>
        <v>0</v>
      </c>
      <c r="G10" s="67">
        <f>SUMIF('Благодійні видатки'!$L:$L,"="&amp;($A10&amp;TEXT(G$4,"ммм-рр")),'Благодійні видатки'!$D:$D)+SUMIF('Витрати по групах'!$J:$J,"="&amp;($A10&amp;TEXT(G$4,"ммм-рр")),'Витрати по групах'!$E:$E)</f>
        <v>0</v>
      </c>
      <c r="H10" s="67">
        <f>SUMIF('Благодійні видатки'!$L:$L,"="&amp;($A10&amp;TEXT(H$4,"ммм-рр")),'Благодійні видатки'!$D:$D)+SUMIF('Витрати по групах'!$J:$J,"="&amp;($A10&amp;TEXT(H$4,"ммм-рр")),'Витрати по групах'!$E:$E)</f>
        <v>0</v>
      </c>
      <c r="I10" s="67">
        <f>SUMIF('Благодійні видатки'!$L:$L,"="&amp;($A10&amp;TEXT(I$4,"ммм-рр")),'Благодійні видатки'!$D:$D)+SUMIF('Витрати по групах'!$J:$J,"="&amp;($A10&amp;TEXT(I$4,"ммм-рр")),'Витрати по групах'!$E:$E)</f>
        <v>0</v>
      </c>
      <c r="J10" s="67">
        <f>SUMIF('Благодійні видатки'!$L:$L,"="&amp;($A10&amp;TEXT(J$4,"ммм-рр")),'Благодійні видатки'!$D:$D)+SUMIF('Витрати по групах'!$J:$J,"="&amp;($A10&amp;TEXT(J$4,"ммм-рр")),'Витрати по групах'!$E:$E)</f>
        <v>0</v>
      </c>
      <c r="K10" s="67">
        <f>SUMIF('Благодійні видатки'!$L:$L,"="&amp;($A10&amp;TEXT(K$4,"ммм-рр")),'Благодійні видатки'!$D:$D)+SUMIF('Витрати по групах'!$J:$J,"="&amp;($A10&amp;TEXT(K$4,"ммм-рр")),'Витрати по групах'!$E:$E)</f>
        <v>0</v>
      </c>
      <c r="L10" s="67">
        <f>SUMIF('Благодійні видатки'!$L:$L,"="&amp;($A10&amp;TEXT(L$4,"ммм-рр")),'Благодійні видатки'!$D:$D)+SUMIF('Витрати по групах'!$J:$J,"="&amp;($A10&amp;TEXT(L$4,"ммм-рр")),'Витрати по групах'!$E:$E)</f>
        <v>0</v>
      </c>
      <c r="M10" s="67">
        <f>SUMIF('Благодійні видатки'!$L:$L,"="&amp;($A10&amp;TEXT(M$4,"ммм-рр")),'Благодійні видатки'!$D:$D)+SUMIF('Витрати по групах'!$J:$J,"="&amp;($A10&amp;TEXT(M$4,"ммм-рр")),'Витрати по групах'!$E:$E)</f>
        <v>0</v>
      </c>
      <c r="N10" s="67">
        <f>SUMIF('Благодійні видатки'!$L:$L,"="&amp;($A10&amp;TEXT(N$4,"ммм-рр")),'Благодійні видатки'!$D:$D)+SUMIF('Витрати по групах'!$J:$J,"="&amp;($A10&amp;TEXT(N$4,"ммм-рр")),'Витрати по групах'!$E:$E)</f>
        <v>0</v>
      </c>
      <c r="O10" s="67">
        <f>SUM(C10:N10)</f>
        <v>0</v>
      </c>
    </row>
    <row r="11" spans="1:15" ht="14.1" customHeight="1" x14ac:dyDescent="0.25">
      <c r="A11" s="26"/>
      <c r="B11" s="27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6" customFormat="1" ht="21.95" customHeight="1" x14ac:dyDescent="0.2">
      <c r="A12" s="8">
        <v>4000</v>
      </c>
      <c r="B12" s="25" t="s">
        <v>9</v>
      </c>
      <c r="C12" s="67">
        <f>SUMIF('Благодійні видатки'!$L:$L,"="&amp;($A12&amp;TEXT(C$4,"ммм-рр")),'Благодійні видатки'!$D:$D)+SUMIF('Витрати по групах'!$J:$J,"="&amp;($A12&amp;TEXT(C$4,"ммм-рр")),'Витрати по групах'!$E:$E)</f>
        <v>0</v>
      </c>
      <c r="D12" s="67">
        <f>SUMIF('Благодійні видатки'!$L:$L,"="&amp;($A12&amp;TEXT(D$4,"ммм-рр")),'Благодійні видатки'!$D:$D)+SUMIF('Витрати по групах'!$J:$J,"="&amp;($A12&amp;TEXT(D$4,"ммм-рр")),'Витрати по групах'!$E:$E)</f>
        <v>0</v>
      </c>
      <c r="E12" s="67">
        <f>SUMIF('Благодійні видатки'!$L:$L,"="&amp;($A12&amp;TEXT(E$4,"ммм-рр")),'Благодійні видатки'!$D:$D)+SUMIF('Витрати по групах'!$J:$J,"="&amp;($A12&amp;TEXT(E$4,"ммм-рр")),'Витрати по групах'!$E:$E)</f>
        <v>0</v>
      </c>
      <c r="F12" s="67">
        <f>SUMIF('Благодійні видатки'!$L:$L,"="&amp;($A12&amp;TEXT(F$4,"ммм-рр")),'Благодійні видатки'!$D:$D)+SUMIF('Витрати по групах'!$J:$J,"="&amp;($A12&amp;TEXT(F$4,"ммм-рр")),'Витрати по групах'!$E:$E)</f>
        <v>0</v>
      </c>
      <c r="G12" s="67">
        <f>SUMIF('Благодійні видатки'!$L:$L,"="&amp;($A12&amp;TEXT(G$4,"ммм-рр")),'Благодійні видатки'!$D:$D)+SUMIF('Витрати по групах'!$J:$J,"="&amp;($A12&amp;TEXT(G$4,"ммм-рр")),'Витрати по групах'!$E:$E)</f>
        <v>0</v>
      </c>
      <c r="H12" s="67">
        <f>SUMIF('Благодійні видатки'!$L:$L,"="&amp;($A12&amp;TEXT(H$4,"ммм-рр")),'Благодійні видатки'!$D:$D)+SUMIF('Витрати по групах'!$J:$J,"="&amp;($A12&amp;TEXT(H$4,"ммм-рр")),'Витрати по групах'!$E:$E)</f>
        <v>0</v>
      </c>
      <c r="I12" s="67">
        <f>SUMIF('Благодійні видатки'!$L:$L,"="&amp;($A12&amp;TEXT(I$4,"ммм-рр")),'Благодійні видатки'!$D:$D)+SUMIF('Витрати по групах'!$J:$J,"="&amp;($A12&amp;TEXT(I$4,"ммм-рр")),'Витрати по групах'!$E:$E)</f>
        <v>0</v>
      </c>
      <c r="J12" s="67">
        <f>SUMIF('Благодійні видатки'!$L:$L,"="&amp;($A12&amp;TEXT(J$4,"ммм-рр")),'Благодійні видатки'!$D:$D)+SUMIF('Витрати по групах'!$J:$J,"="&amp;($A12&amp;TEXT(J$4,"ммм-рр")),'Витрати по групах'!$E:$E)</f>
        <v>0</v>
      </c>
      <c r="K12" s="67">
        <f>SUMIF('Благодійні видатки'!$L:$L,"="&amp;($A12&amp;TEXT(K$4,"ммм-рр")),'Благодійні видатки'!$D:$D)+SUMIF('Витрати по групах'!$J:$J,"="&amp;($A12&amp;TEXT(K$4,"ммм-рр")),'Витрати по групах'!$E:$E)</f>
        <v>0</v>
      </c>
      <c r="L12" s="67">
        <f>SUMIF('Благодійні видатки'!$L:$L,"="&amp;($A12&amp;TEXT(L$4,"ммм-рр")),'Благодійні видатки'!$D:$D)+SUMIF('Витрати по групах'!$J:$J,"="&amp;($A12&amp;TEXT(L$4,"ммм-рр")),'Витрати по групах'!$E:$E)</f>
        <v>0</v>
      </c>
      <c r="M12" s="67">
        <f>SUMIF('Благодійні видатки'!$L:$L,"="&amp;($A12&amp;TEXT(M$4,"ммм-рр")),'Благодійні видатки'!$D:$D)+SUMIF('Витрати по групах'!$J:$J,"="&amp;($A12&amp;TEXT(M$4,"ммм-рр")),'Витрати по групах'!$E:$E)</f>
        <v>0</v>
      </c>
      <c r="N12" s="67">
        <f>SUMIF('Благодійні видатки'!$L:$L,"="&amp;($A12&amp;TEXT(N$4,"ммм-рр")),'Благодійні видатки'!$D:$D)+SUMIF('Витрати по групах'!$J:$J,"="&amp;($A12&amp;TEXT(N$4,"ммм-рр")),'Витрати по групах'!$E:$E)</f>
        <v>0</v>
      </c>
      <c r="O12" s="67">
        <f>SUM(C12:N12)</f>
        <v>0</v>
      </c>
    </row>
    <row r="13" spans="1:15" ht="14.1" customHeight="1" x14ac:dyDescent="0.25">
      <c r="A13" s="26"/>
      <c r="B13" s="27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6" customFormat="1" ht="21.95" customHeight="1" x14ac:dyDescent="0.2">
      <c r="A14" s="8">
        <v>5000</v>
      </c>
      <c r="B14" s="25" t="s">
        <v>10</v>
      </c>
      <c r="C14" s="67">
        <f>SUMIF('Благодійні видатки'!$L:$L,"="&amp;($A14&amp;TEXT(C$4,"ммм-рр")),'Благодійні видатки'!$D:$D)+SUMIF('Витрати по групах'!$J:$J,"="&amp;($A14&amp;TEXT(C$4,"ммм-рр")),'Витрати по групах'!$E:$E)</f>
        <v>0</v>
      </c>
      <c r="D14" s="67">
        <f>SUMIF('Благодійні видатки'!$L:$L,"="&amp;($A14&amp;TEXT(D$4,"ммм-рр")),'Благодійні видатки'!$D:$D)+SUMIF('Витрати по групах'!$J:$J,"="&amp;($A14&amp;TEXT(D$4,"ммм-рр")),'Витрати по групах'!$E:$E)</f>
        <v>0</v>
      </c>
      <c r="E14" s="67">
        <f>SUMIF('Благодійні видатки'!$L:$L,"="&amp;($A14&amp;TEXT(E$4,"ммм-рр")),'Благодійні видатки'!$D:$D)+SUMIF('Витрати по групах'!$J:$J,"="&amp;($A14&amp;TEXT(E$4,"ммм-рр")),'Витрати по групах'!$E:$E)</f>
        <v>0</v>
      </c>
      <c r="F14" s="67">
        <f>SUMIF('Благодійні видатки'!$L:$L,"="&amp;($A14&amp;TEXT(F$4,"ммм-рр")),'Благодійні видатки'!$D:$D)+SUMIF('Витрати по групах'!$J:$J,"="&amp;($A14&amp;TEXT(F$4,"ммм-рр")),'Витрати по групах'!$E:$E)</f>
        <v>0</v>
      </c>
      <c r="G14" s="67">
        <f>SUMIF('Благодійні видатки'!$L:$L,"="&amp;($A14&amp;TEXT(G$4,"ммм-рр")),'Благодійні видатки'!$D:$D)+SUMIF('Витрати по групах'!$J:$J,"="&amp;($A14&amp;TEXT(G$4,"ммм-рр")),'Витрати по групах'!$E:$E)</f>
        <v>0</v>
      </c>
      <c r="H14" s="67">
        <f>SUMIF('Благодійні видатки'!$L:$L,"="&amp;($A14&amp;TEXT(H$4,"ммм-рр")),'Благодійні видатки'!$D:$D)+SUMIF('Витрати по групах'!$J:$J,"="&amp;($A14&amp;TEXT(H$4,"ммм-рр")),'Витрати по групах'!$E:$E)</f>
        <v>0</v>
      </c>
      <c r="I14" s="67">
        <f>SUMIF('Благодійні видатки'!$L:$L,"="&amp;($A14&amp;TEXT(I$4,"ммм-рр")),'Благодійні видатки'!$D:$D)+SUMIF('Витрати по групах'!$J:$J,"="&amp;($A14&amp;TEXT(I$4,"ммм-рр")),'Витрати по групах'!$E:$E)</f>
        <v>0</v>
      </c>
      <c r="J14" s="67">
        <f>SUMIF('Благодійні видатки'!$L:$L,"="&amp;($A14&amp;TEXT(J$4,"ммм-рр")),'Благодійні видатки'!$D:$D)+SUMIF('Витрати по групах'!$J:$J,"="&amp;($A14&amp;TEXT(J$4,"ммм-рр")),'Витрати по групах'!$E:$E)</f>
        <v>0</v>
      </c>
      <c r="K14" s="67">
        <f>SUMIF('Благодійні видатки'!$L:$L,"="&amp;($A14&amp;TEXT(K$4,"ммм-рр")),'Благодійні видатки'!$D:$D)+SUMIF('Витрати по групах'!$J:$J,"="&amp;($A14&amp;TEXT(K$4,"ммм-рр")),'Витрати по групах'!$E:$E)</f>
        <v>0</v>
      </c>
      <c r="L14" s="67">
        <f>SUMIF('Благодійні видатки'!$L:$L,"="&amp;($A14&amp;TEXT(L$4,"ммм-рр")),'Благодійні видатки'!$D:$D)+SUMIF('Витрати по групах'!$J:$J,"="&amp;($A14&amp;TEXT(L$4,"ммм-рр")),'Витрати по групах'!$E:$E)</f>
        <v>0</v>
      </c>
      <c r="M14" s="67">
        <f>SUMIF('Благодійні видатки'!$L:$L,"="&amp;($A14&amp;TEXT(M$4,"ммм-рр")),'Благодійні видатки'!$D:$D)+SUMIF('Витрати по групах'!$J:$J,"="&amp;($A14&amp;TEXT(M$4,"ммм-рр")),'Витрати по групах'!$E:$E)</f>
        <v>0</v>
      </c>
      <c r="N14" s="67">
        <f>SUMIF('Благодійні видатки'!$L:$L,"="&amp;($A14&amp;TEXT(N$4,"ммм-рр")),'Благодійні видатки'!$D:$D)+SUMIF('Витрати по групах'!$J:$J,"="&amp;($A14&amp;TEXT(N$4,"ммм-рр")),'Витрати по групах'!$E:$E)</f>
        <v>0</v>
      </c>
      <c r="O14" s="67">
        <f>SUM(C14:N14)</f>
        <v>0</v>
      </c>
    </row>
    <row r="15" spans="1:15" ht="14.1" customHeight="1" x14ac:dyDescent="0.25">
      <c r="A15" s="26"/>
      <c r="B15" s="27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s="6" customFormat="1" ht="21.95" customHeight="1" x14ac:dyDescent="0.2">
      <c r="A16" s="8">
        <v>6000</v>
      </c>
      <c r="B16" s="25" t="s">
        <v>11</v>
      </c>
      <c r="C16" s="67">
        <f>SUMIF('Благодійні видатки'!$L:$L,"="&amp;($A16&amp;TEXT(C$4,"ммм-рр")),'Благодійні видатки'!$D:$D)+SUMIF('Витрати по групах'!$J:$J,"="&amp;($A16&amp;TEXT(C$4,"ммм-рр")),'Витрати по групах'!$E:$E)</f>
        <v>0</v>
      </c>
      <c r="D16" s="67">
        <f>SUMIF('Благодійні видатки'!$L:$L,"="&amp;($A16&amp;TEXT(D$4,"ммм-рр")),'Благодійні видатки'!$D:$D)+SUMIF('Витрати по групах'!$J:$J,"="&amp;($A16&amp;TEXT(D$4,"ммм-рр")),'Витрати по групах'!$E:$E)</f>
        <v>0</v>
      </c>
      <c r="E16" s="67">
        <f>SUMIF('Благодійні видатки'!$L:$L,"="&amp;($A16&amp;TEXT(E$4,"ммм-рр")),'Благодійні видатки'!$D:$D)+SUMIF('Витрати по групах'!$J:$J,"="&amp;($A16&amp;TEXT(E$4,"ммм-рр")),'Витрати по групах'!$E:$E)</f>
        <v>0</v>
      </c>
      <c r="F16" s="67">
        <f>SUMIF('Благодійні видатки'!$L:$L,"="&amp;($A16&amp;TEXT(F$4,"ммм-рр")),'Благодійні видатки'!$D:$D)+SUMIF('Витрати по групах'!$J:$J,"="&amp;($A16&amp;TEXT(F$4,"ммм-рр")),'Витрати по групах'!$E:$E)</f>
        <v>0</v>
      </c>
      <c r="G16" s="67">
        <f>SUMIF('Благодійні видатки'!$L:$L,"="&amp;($A16&amp;TEXT(G$4,"ммм-рр")),'Благодійні видатки'!$D:$D)+SUMIF('Витрати по групах'!$J:$J,"="&amp;($A16&amp;TEXT(G$4,"ммм-рр")),'Витрати по групах'!$E:$E)</f>
        <v>0</v>
      </c>
      <c r="H16" s="67">
        <f>SUMIF('Благодійні видатки'!$L:$L,"="&amp;($A16&amp;TEXT(H$4,"ммм-рр")),'Благодійні видатки'!$D:$D)+SUMIF('Витрати по групах'!$J:$J,"="&amp;($A16&amp;TEXT(H$4,"ммм-рр")),'Витрати по групах'!$E:$E)</f>
        <v>0</v>
      </c>
      <c r="I16" s="67">
        <f>SUMIF('Благодійні видатки'!$L:$L,"="&amp;($A16&amp;TEXT(I$4,"ммм-рр")),'Благодійні видатки'!$D:$D)+SUMIF('Витрати по групах'!$J:$J,"="&amp;($A16&amp;TEXT(I$4,"ммм-рр")),'Витрати по групах'!$E:$E)</f>
        <v>0</v>
      </c>
      <c r="J16" s="67">
        <f>SUMIF('Благодійні видатки'!$L:$L,"="&amp;($A16&amp;TEXT(J$4,"ммм-рр")),'Благодійні видатки'!$D:$D)+SUMIF('Витрати по групах'!$J:$J,"="&amp;($A16&amp;TEXT(J$4,"ммм-рр")),'Витрати по групах'!$E:$E)</f>
        <v>0</v>
      </c>
      <c r="K16" s="67">
        <f>SUMIF('Благодійні видатки'!$L:$L,"="&amp;($A16&amp;TEXT(K$4,"ммм-рр")),'Благодійні видатки'!$D:$D)+SUMIF('Витрати по групах'!$J:$J,"="&amp;($A16&amp;TEXT(K$4,"ммм-рр")),'Витрати по групах'!$E:$E)</f>
        <v>0</v>
      </c>
      <c r="L16" s="67">
        <f>SUMIF('Благодійні видатки'!$L:$L,"="&amp;($A16&amp;TEXT(L$4,"ммм-рр")),'Благодійні видатки'!$D:$D)+SUMIF('Витрати по групах'!$J:$J,"="&amp;($A16&amp;TEXT(L$4,"ммм-рр")),'Витрати по групах'!$E:$E)</f>
        <v>0</v>
      </c>
      <c r="M16" s="67">
        <f>SUMIF('Благодійні видатки'!$L:$L,"="&amp;($A16&amp;TEXT(M$4,"ммм-рр")),'Благодійні видатки'!$D:$D)+SUMIF('Витрати по групах'!$J:$J,"="&amp;($A16&amp;TEXT(M$4,"ммм-рр")),'Витрати по групах'!$E:$E)</f>
        <v>0</v>
      </c>
      <c r="N16" s="67">
        <f>SUMIF('Благодійні видатки'!$L:$L,"="&amp;($A16&amp;TEXT(N$4,"ммм-рр")),'Благодійні видатки'!$D:$D)+SUMIF('Витрати по групах'!$J:$J,"="&amp;($A16&amp;TEXT(N$4,"ммм-рр")),'Витрати по групах'!$E:$E)</f>
        <v>0</v>
      </c>
      <c r="O16" s="67">
        <f>SUM(C16:N16)</f>
        <v>0</v>
      </c>
    </row>
    <row r="17" spans="1:15" ht="14.1" customHeight="1" x14ac:dyDescent="0.25">
      <c r="A17" s="26"/>
      <c r="B17" s="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s="6" customFormat="1" ht="21.95" customHeight="1" x14ac:dyDescent="0.2">
      <c r="A18" s="8">
        <v>7000</v>
      </c>
      <c r="B18" s="25" t="s">
        <v>12</v>
      </c>
      <c r="C18" s="67">
        <f>SUMIF('Благодійні видатки'!$L:$L,"="&amp;($A18&amp;TEXT(C$4,"ммм-рр")),'Благодійні видатки'!$D:$D)+SUMIF('Витрати по групах'!$J:$J,"="&amp;($A18&amp;TEXT(C$4,"ммм-рр")),'Витрати по групах'!$E:$E)</f>
        <v>2500</v>
      </c>
      <c r="D18" s="67">
        <f>SUMIF('Благодійні видатки'!$L:$L,"="&amp;($A18&amp;TEXT(D$4,"ммм-рр")),'Благодійні видатки'!$D:$D)+SUMIF('Витрати по групах'!$J:$J,"="&amp;($A18&amp;TEXT(D$4,"ммм-рр")),'Витрати по групах'!$E:$E)</f>
        <v>2500</v>
      </c>
      <c r="E18" s="67">
        <f>SUMIF('Благодійні видатки'!$L:$L,"="&amp;($A18&amp;TEXT(E$4,"ммм-рр")),'Благодійні видатки'!$D:$D)+SUMIF('Витрати по групах'!$J:$J,"="&amp;($A18&amp;TEXT(E$4,"ммм-рр")),'Витрати по групах'!$E:$E)</f>
        <v>2500</v>
      </c>
      <c r="F18" s="67">
        <f>SUMIF('Благодійні видатки'!$L:$L,"="&amp;($A18&amp;TEXT(F$4,"ммм-рр")),'Благодійні видатки'!$D:$D)+SUMIF('Витрати по групах'!$J:$J,"="&amp;($A18&amp;TEXT(F$4,"ммм-рр")),'Витрати по групах'!$E:$E)</f>
        <v>2500</v>
      </c>
      <c r="G18" s="67">
        <f>SUMIF('Благодійні видатки'!$L:$L,"="&amp;($A18&amp;TEXT(G$4,"ммм-рр")),'Благодійні видатки'!$D:$D)+SUMIF('Витрати по групах'!$J:$J,"="&amp;($A18&amp;TEXT(G$4,"ммм-рр")),'Витрати по групах'!$E:$E)</f>
        <v>2500</v>
      </c>
      <c r="H18" s="67">
        <f>SUMIF('Благодійні видатки'!$L:$L,"="&amp;($A18&amp;TEXT(H$4,"ммм-рр")),'Благодійні видатки'!$D:$D)+SUMIF('Витрати по групах'!$J:$J,"="&amp;($A18&amp;TEXT(H$4,"ммм-рр")),'Витрати по групах'!$E:$E)</f>
        <v>2500</v>
      </c>
      <c r="I18" s="67">
        <f>SUMIF('Благодійні видатки'!$L:$L,"="&amp;($A18&amp;TEXT(I$4,"ммм-рр")),'Благодійні видатки'!$D:$D)+SUMIF('Витрати по групах'!$J:$J,"="&amp;($A18&amp;TEXT(I$4,"ммм-рр")),'Витрати по групах'!$E:$E)</f>
        <v>2500</v>
      </c>
      <c r="J18" s="67">
        <f>SUMIF('Благодійні видатки'!$L:$L,"="&amp;($A18&amp;TEXT(J$4,"ммм-рр")),'Благодійні видатки'!$D:$D)+SUMIF('Витрати по групах'!$J:$J,"="&amp;($A18&amp;TEXT(J$4,"ммм-рр")),'Витрати по групах'!$E:$E)</f>
        <v>2500</v>
      </c>
      <c r="K18" s="67">
        <f>SUMIF('Благодійні видатки'!$L:$L,"="&amp;($A18&amp;TEXT(K$4,"ммм-рр")),'Благодійні видатки'!$D:$D)+SUMIF('Витрати по групах'!$J:$J,"="&amp;($A18&amp;TEXT(K$4,"ммм-рр")),'Витрати по групах'!$E:$E)</f>
        <v>2500</v>
      </c>
      <c r="L18" s="67">
        <f>SUMIF('Благодійні видатки'!$L:$L,"="&amp;($A18&amp;TEXT(L$4,"ммм-рр")),'Благодійні видатки'!$D:$D)+SUMIF('Витрати по групах'!$J:$J,"="&amp;($A18&amp;TEXT(L$4,"ммм-рр")),'Витрати по групах'!$E:$E)</f>
        <v>2500</v>
      </c>
      <c r="M18" s="67">
        <f>SUMIF('Благодійні видатки'!$L:$L,"="&amp;($A18&amp;TEXT(M$4,"ммм-рр")),'Благодійні видатки'!$D:$D)+SUMIF('Витрати по групах'!$J:$J,"="&amp;($A18&amp;TEXT(M$4,"ммм-рр")),'Витрати по групах'!$E:$E)</f>
        <v>2500</v>
      </c>
      <c r="N18" s="67">
        <f>SUMIF('Благодійні видатки'!$L:$L,"="&amp;($A18&amp;TEXT(N$4,"ммм-рр")),'Благодійні видатки'!$D:$D)+SUMIF('Витрати по групах'!$J:$J,"="&amp;($A18&amp;TEXT(N$4,"ммм-рр")),'Витрати по групах'!$E:$E)</f>
        <v>2500</v>
      </c>
      <c r="O18" s="67">
        <f>SUM(C18:N18)</f>
        <v>30000</v>
      </c>
    </row>
    <row r="19" spans="1:15" ht="14.1" customHeight="1" x14ac:dyDescent="0.25">
      <c r="A19" s="26"/>
      <c r="B19" s="27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s="6" customFormat="1" ht="21.95" customHeight="1" x14ac:dyDescent="0.2">
      <c r="A20" s="8">
        <v>8000</v>
      </c>
      <c r="B20" s="25" t="s">
        <v>13</v>
      </c>
      <c r="C20" s="67">
        <f>SUMIF('Благодійні видатки'!$L:$L,"="&amp;($A20&amp;TEXT(C$4,"ммм-рр")),'Благодійні видатки'!$D:$D)+SUMIF('Витрати по групах'!$J:$J,"="&amp;($A20&amp;TEXT(C$4,"ммм-рр")),'Витрати по групах'!$E:$E)</f>
        <v>0</v>
      </c>
      <c r="D20" s="67">
        <f>SUMIF('Благодійні видатки'!$L:$L,"="&amp;($A20&amp;TEXT(D$4,"ммм-рр")),'Благодійні видатки'!$D:$D)+SUMIF('Витрати по групах'!$J:$J,"="&amp;($A20&amp;TEXT(D$4,"ммм-рр")),'Витрати по групах'!$E:$E)</f>
        <v>0</v>
      </c>
      <c r="E20" s="67">
        <f>SUMIF('Благодійні видатки'!$L:$L,"="&amp;($A20&amp;TEXT(E$4,"ммм-рр")),'Благодійні видатки'!$D:$D)+SUMIF('Витрати по групах'!$J:$J,"="&amp;($A20&amp;TEXT(E$4,"ммм-рр")),'Витрати по групах'!$E:$E)</f>
        <v>0</v>
      </c>
      <c r="F20" s="67">
        <f>SUMIF('Благодійні видатки'!$L:$L,"="&amp;($A20&amp;TEXT(F$4,"ммм-рр")),'Благодійні видатки'!$D:$D)+SUMIF('Витрати по групах'!$J:$J,"="&amp;($A20&amp;TEXT(F$4,"ммм-рр")),'Витрати по групах'!$E:$E)</f>
        <v>0</v>
      </c>
      <c r="G20" s="67">
        <f>SUMIF('Благодійні видатки'!$L:$L,"="&amp;($A20&amp;TEXT(G$4,"ммм-рр")),'Благодійні видатки'!$D:$D)+SUMIF('Витрати по групах'!$J:$J,"="&amp;($A20&amp;TEXT(G$4,"ммм-рр")),'Витрати по групах'!$E:$E)</f>
        <v>0</v>
      </c>
      <c r="H20" s="67">
        <f>SUMIF('Благодійні видатки'!$L:$L,"="&amp;($A20&amp;TEXT(H$4,"ммм-рр")),'Благодійні видатки'!$D:$D)+SUMIF('Витрати по групах'!$J:$J,"="&amp;($A20&amp;TEXT(H$4,"ммм-рр")),'Витрати по групах'!$E:$E)</f>
        <v>0</v>
      </c>
      <c r="I20" s="67">
        <f>SUMIF('Благодійні видатки'!$L:$L,"="&amp;($A20&amp;TEXT(I$4,"ммм-рр")),'Благодійні видатки'!$D:$D)+SUMIF('Витрати по групах'!$J:$J,"="&amp;($A20&amp;TEXT(I$4,"ммм-рр")),'Витрати по групах'!$E:$E)</f>
        <v>0</v>
      </c>
      <c r="J20" s="67">
        <f>SUMIF('Благодійні видатки'!$L:$L,"="&amp;($A20&amp;TEXT(J$4,"ммм-рр")),'Благодійні видатки'!$D:$D)+SUMIF('Витрати по групах'!$J:$J,"="&amp;($A20&amp;TEXT(J$4,"ммм-рр")),'Витрати по групах'!$E:$E)</f>
        <v>0</v>
      </c>
      <c r="K20" s="67">
        <f>SUMIF('Благодійні видатки'!$L:$L,"="&amp;($A20&amp;TEXT(K$4,"ммм-рр")),'Благодійні видатки'!$D:$D)+SUMIF('Витрати по групах'!$J:$J,"="&amp;($A20&amp;TEXT(K$4,"ммм-рр")),'Витрати по групах'!$E:$E)</f>
        <v>0</v>
      </c>
      <c r="L20" s="67">
        <f>SUMIF('Благодійні видатки'!$L:$L,"="&amp;($A20&amp;TEXT(L$4,"ммм-рр")),'Благодійні видатки'!$D:$D)+SUMIF('Витрати по групах'!$J:$J,"="&amp;($A20&amp;TEXT(L$4,"ммм-рр")),'Витрати по групах'!$E:$E)</f>
        <v>0</v>
      </c>
      <c r="M20" s="67">
        <f>SUMIF('Благодійні видатки'!$L:$L,"="&amp;($A20&amp;TEXT(M$4,"ммм-рр")),'Благодійні видатки'!$D:$D)+SUMIF('Витрати по групах'!$J:$J,"="&amp;($A20&amp;TEXT(M$4,"ммм-рр")),'Витрати по групах'!$E:$E)</f>
        <v>0</v>
      </c>
      <c r="N20" s="67">
        <f>SUMIF('Благодійні видатки'!$L:$L,"="&amp;($A20&amp;TEXT(N$4,"ммм-рр")),'Благодійні видатки'!$D:$D)+SUMIF('Витрати по групах'!$J:$J,"="&amp;($A20&amp;TEXT(N$4,"ммм-рр")),'Витрати по групах'!$E:$E)</f>
        <v>0</v>
      </c>
      <c r="O20" s="67">
        <f>SUM(C20:N20)</f>
        <v>0</v>
      </c>
    </row>
    <row r="21" spans="1:15" ht="14.1" customHeight="1" x14ac:dyDescent="0.25">
      <c r="A21" s="26"/>
      <c r="B21" s="27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s="6" customFormat="1" ht="21.95" customHeight="1" x14ac:dyDescent="0.2">
      <c r="A22" s="8">
        <v>9000</v>
      </c>
      <c r="B22" s="25" t="s">
        <v>14</v>
      </c>
      <c r="C22" s="67">
        <f>SUMIF('Благодійні видатки'!$L:$L,"="&amp;($A22&amp;TEXT(C$4,"ммм-рр")),'Благодійні видатки'!$D:$D)+SUMIF('Витрати по групах'!$J:$J,"="&amp;($A22&amp;TEXT(C$4,"ммм-рр")),'Витрати по групах'!$E:$E)</f>
        <v>0</v>
      </c>
      <c r="D22" s="67">
        <f>SUMIF('Благодійні видатки'!$L:$L,"="&amp;($A22&amp;TEXT(D$4,"ммм-рр")),'Благодійні видатки'!$D:$D)+SUMIF('Витрати по групах'!$J:$J,"="&amp;($A22&amp;TEXT(D$4,"ммм-рр")),'Витрати по групах'!$E:$E)</f>
        <v>0</v>
      </c>
      <c r="E22" s="67">
        <f>SUMIF('Благодійні видатки'!$L:$L,"="&amp;($A22&amp;TEXT(E$4,"ммм-рр")),'Благодійні видатки'!$D:$D)+SUMIF('Витрати по групах'!$J:$J,"="&amp;($A22&amp;TEXT(E$4,"ммм-рр")),'Витрати по групах'!$E:$E)</f>
        <v>0</v>
      </c>
      <c r="F22" s="67">
        <f>SUMIF('Благодійні видатки'!$L:$L,"="&amp;($A22&amp;TEXT(F$4,"ммм-рр")),'Благодійні видатки'!$D:$D)+SUMIF('Витрати по групах'!$J:$J,"="&amp;($A22&amp;TEXT(F$4,"ммм-рр")),'Витрати по групах'!$E:$E)</f>
        <v>0</v>
      </c>
      <c r="G22" s="67">
        <f>SUMIF('Благодійні видатки'!$L:$L,"="&amp;($A22&amp;TEXT(G$4,"ммм-рр")),'Благодійні видатки'!$D:$D)+SUMIF('Витрати по групах'!$J:$J,"="&amp;($A22&amp;TEXT(G$4,"ммм-рр")),'Витрати по групах'!$E:$E)</f>
        <v>0</v>
      </c>
      <c r="H22" s="67">
        <f>SUMIF('Благодійні видатки'!$L:$L,"="&amp;($A22&amp;TEXT(H$4,"ммм-рр")),'Благодійні видатки'!$D:$D)+SUMIF('Витрати по групах'!$J:$J,"="&amp;($A22&amp;TEXT(H$4,"ммм-рр")),'Витрати по групах'!$E:$E)</f>
        <v>0</v>
      </c>
      <c r="I22" s="67">
        <f>SUMIF('Благодійні видатки'!$L:$L,"="&amp;($A22&amp;TEXT(I$4,"ммм-рр")),'Благодійні видатки'!$D:$D)+SUMIF('Витрати по групах'!$J:$J,"="&amp;($A22&amp;TEXT(I$4,"ммм-рр")),'Витрати по групах'!$E:$E)</f>
        <v>0</v>
      </c>
      <c r="J22" s="67">
        <f>SUMIF('Благодійні видатки'!$L:$L,"="&amp;($A22&amp;TEXT(J$4,"ммм-рр")),'Благодійні видатки'!$D:$D)+SUMIF('Витрати по групах'!$J:$J,"="&amp;($A22&amp;TEXT(J$4,"ммм-рр")),'Витрати по групах'!$E:$E)</f>
        <v>0</v>
      </c>
      <c r="K22" s="67">
        <f>SUMIF('Благодійні видатки'!$L:$L,"="&amp;($A22&amp;TEXT(K$4,"ммм-рр")),'Благодійні видатки'!$D:$D)+SUMIF('Витрати по групах'!$J:$J,"="&amp;($A22&amp;TEXT(K$4,"ммм-рр")),'Витрати по групах'!$E:$E)</f>
        <v>0</v>
      </c>
      <c r="L22" s="67">
        <f>SUMIF('Благодійні видатки'!$L:$L,"="&amp;($A22&amp;TEXT(L$4,"ммм-рр")),'Благодійні видатки'!$D:$D)+SUMIF('Витрати по групах'!$J:$J,"="&amp;($A22&amp;TEXT(L$4,"ммм-рр")),'Витрати по групах'!$E:$E)</f>
        <v>0</v>
      </c>
      <c r="M22" s="67">
        <f>SUMIF('Благодійні видатки'!$L:$L,"="&amp;($A22&amp;TEXT(M$4,"ммм-рр")),'Благодійні видатки'!$D:$D)+SUMIF('Витрати по групах'!$J:$J,"="&amp;($A22&amp;TEXT(M$4,"ммм-рр")),'Витрати по групах'!$E:$E)</f>
        <v>0</v>
      </c>
      <c r="N22" s="67">
        <f>SUMIF('Благодійні видатки'!$L:$L,"="&amp;($A22&amp;TEXT(N$4,"ммм-рр")),'Благодійні видатки'!$D:$D)+SUMIF('Витрати по групах'!$J:$J,"="&amp;($A22&amp;TEXT(N$4,"ммм-рр")),'Витрати по групах'!$E:$E)</f>
        <v>0</v>
      </c>
      <c r="O22" s="67">
        <f>SUM(C22:N22)</f>
        <v>0</v>
      </c>
    </row>
    <row r="23" spans="1:15" ht="14.1" customHeight="1" x14ac:dyDescent="0.25">
      <c r="A23" s="26"/>
      <c r="B23" s="27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6" customFormat="1" ht="21.95" customHeight="1" x14ac:dyDescent="0.2">
      <c r="A24" s="8">
        <v>10000</v>
      </c>
      <c r="B24" s="25" t="s">
        <v>15</v>
      </c>
      <c r="C24" s="67">
        <f>SUMIF('Благодійні видатки'!$L:$L,"="&amp;($A24&amp;TEXT(C$4,"ммм-рр")),'Благодійні видатки'!$D:$D)+SUMIF('Витрати по групах'!$J:$J,"="&amp;($A24&amp;TEXT(C$4,"ммм-рр")),'Витрати по групах'!$E:$E)</f>
        <v>0</v>
      </c>
      <c r="D24" s="67">
        <f>SUMIF('Благодійні видатки'!$L:$L,"="&amp;($A24&amp;TEXT(D$4,"ммм-рр")),'Благодійні видатки'!$D:$D)+SUMIF('Витрати по групах'!$J:$J,"="&amp;($A24&amp;TEXT(D$4,"ммм-рр")),'Витрати по групах'!$E:$E)</f>
        <v>0</v>
      </c>
      <c r="E24" s="67">
        <f>SUMIF('Благодійні видатки'!$L:$L,"="&amp;($A24&amp;TEXT(E$4,"ммм-рр")),'Благодійні видатки'!$D:$D)+SUMIF('Витрати по групах'!$J:$J,"="&amp;($A24&amp;TEXT(E$4,"ммм-рр")),'Витрати по групах'!$E:$E)</f>
        <v>0</v>
      </c>
      <c r="F24" s="67">
        <f>SUMIF('Благодійні видатки'!$L:$L,"="&amp;($A24&amp;TEXT(F$4,"ммм-рр")),'Благодійні видатки'!$D:$D)+SUMIF('Витрати по групах'!$J:$J,"="&amp;($A24&amp;TEXT(F$4,"ммм-рр")),'Витрати по групах'!$E:$E)</f>
        <v>0</v>
      </c>
      <c r="G24" s="67">
        <f>SUMIF('Благодійні видатки'!$L:$L,"="&amp;($A24&amp;TEXT(G$4,"ммм-рр")),'Благодійні видатки'!$D:$D)+SUMIF('Витрати по групах'!$J:$J,"="&amp;($A24&amp;TEXT(G$4,"ммм-рр")),'Витрати по групах'!$E:$E)</f>
        <v>0</v>
      </c>
      <c r="H24" s="67">
        <f>SUMIF('Благодійні видатки'!$L:$L,"="&amp;($A24&amp;TEXT(H$4,"ммм-рр")),'Благодійні видатки'!$D:$D)+SUMIF('Витрати по групах'!$J:$J,"="&amp;($A24&amp;TEXT(H$4,"ммм-рр")),'Витрати по групах'!$E:$E)</f>
        <v>0</v>
      </c>
      <c r="I24" s="67">
        <f>SUMIF('Благодійні видатки'!$L:$L,"="&amp;($A24&amp;TEXT(I$4,"ммм-рр")),'Благодійні видатки'!$D:$D)+SUMIF('Витрати по групах'!$J:$J,"="&amp;($A24&amp;TEXT(I$4,"ммм-рр")),'Витрати по групах'!$E:$E)</f>
        <v>0</v>
      </c>
      <c r="J24" s="67">
        <f>SUMIF('Благодійні видатки'!$L:$L,"="&amp;($A24&amp;TEXT(J$4,"ммм-рр")),'Благодійні видатки'!$D:$D)+SUMIF('Витрати по групах'!$J:$J,"="&amp;($A24&amp;TEXT(J$4,"ммм-рр")),'Витрати по групах'!$E:$E)</f>
        <v>0</v>
      </c>
      <c r="K24" s="67">
        <f>SUMIF('Благодійні видатки'!$L:$L,"="&amp;($A24&amp;TEXT(K$4,"ммм-рр")),'Благодійні видатки'!$D:$D)+SUMIF('Витрати по групах'!$J:$J,"="&amp;($A24&amp;TEXT(K$4,"ммм-рр")),'Витрати по групах'!$E:$E)</f>
        <v>0</v>
      </c>
      <c r="L24" s="67">
        <f>SUMIF('Благодійні видатки'!$L:$L,"="&amp;($A24&amp;TEXT(L$4,"ммм-рр")),'Благодійні видатки'!$D:$D)+SUMIF('Витрати по групах'!$J:$J,"="&amp;($A24&amp;TEXT(L$4,"ммм-рр")),'Витрати по групах'!$E:$E)</f>
        <v>0</v>
      </c>
      <c r="M24" s="67">
        <f>SUMIF('Благодійні видатки'!$L:$L,"="&amp;($A24&amp;TEXT(M$4,"ммм-рр")),'Благодійні видатки'!$D:$D)+SUMIF('Витрати по групах'!$J:$J,"="&amp;($A24&amp;TEXT(M$4,"ммм-рр")),'Витрати по групах'!$E:$E)</f>
        <v>0</v>
      </c>
      <c r="N24" s="67">
        <f>SUMIF('Благодійні видатки'!$L:$L,"="&amp;($A24&amp;TEXT(N$4,"ммм-рр")),'Благодійні видатки'!$D:$D)+SUMIF('Витрати по групах'!$J:$J,"="&amp;($A24&amp;TEXT(N$4,"ммм-рр")),'Витрати по групах'!$E:$E)</f>
        <v>0</v>
      </c>
      <c r="O24" s="67">
        <f>SUM(C24:N24)</f>
        <v>0</v>
      </c>
    </row>
    <row r="25" spans="1:15" ht="14.1" customHeight="1" x14ac:dyDescent="0.25">
      <c r="A25" s="26"/>
      <c r="B25" s="27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s="6" customFormat="1" ht="21.95" customHeight="1" x14ac:dyDescent="0.2">
      <c r="A26" s="8">
        <v>11000</v>
      </c>
      <c r="B26" s="25" t="s">
        <v>16</v>
      </c>
      <c r="C26" s="67">
        <f>SUMIF('Благодійні видатки'!$L:$L,"="&amp;($A26&amp;TEXT(C$4,"ммм-рр")),'Благодійні видатки'!$D:$D)+SUMIF('Витрати по групах'!$J:$J,"="&amp;($A26&amp;TEXT(C$4,"ммм-рр")),'Витрати по групах'!$E:$E)</f>
        <v>2500</v>
      </c>
      <c r="D26" s="67">
        <f>SUMIF('Благодійні видатки'!$L:$L,"="&amp;($A26&amp;TEXT(D$4,"ммм-рр")),'Благодійні видатки'!$D:$D)+SUMIF('Витрати по групах'!$J:$J,"="&amp;($A26&amp;TEXT(D$4,"ммм-рр")),'Витрати по групах'!$E:$E)</f>
        <v>2500</v>
      </c>
      <c r="E26" s="67">
        <f>SUMIF('Благодійні видатки'!$L:$L,"="&amp;($A26&amp;TEXT(E$4,"ммм-рр")),'Благодійні видатки'!$D:$D)+SUMIF('Витрати по групах'!$J:$J,"="&amp;($A26&amp;TEXT(E$4,"ммм-рр")),'Витрати по групах'!$E:$E)</f>
        <v>2500</v>
      </c>
      <c r="F26" s="67">
        <f>SUMIF('Благодійні видатки'!$L:$L,"="&amp;($A26&amp;TEXT(F$4,"ммм-рр")),'Благодійні видатки'!$D:$D)+SUMIF('Витрати по групах'!$J:$J,"="&amp;($A26&amp;TEXT(F$4,"ммм-рр")),'Витрати по групах'!$E:$E)</f>
        <v>2500</v>
      </c>
      <c r="G26" s="67">
        <f>SUMIF('Благодійні видатки'!$L:$L,"="&amp;($A26&amp;TEXT(G$4,"ммм-рр")),'Благодійні видатки'!$D:$D)+SUMIF('Витрати по групах'!$J:$J,"="&amp;($A26&amp;TEXT(G$4,"ммм-рр")),'Витрати по групах'!$E:$E)</f>
        <v>2500</v>
      </c>
      <c r="H26" s="67">
        <f>SUMIF('Благодійні видатки'!$L:$L,"="&amp;($A26&amp;TEXT(H$4,"ммм-рр")),'Благодійні видатки'!$D:$D)+SUMIF('Витрати по групах'!$J:$J,"="&amp;($A26&amp;TEXT(H$4,"ммм-рр")),'Витрати по групах'!$E:$E)</f>
        <v>2500</v>
      </c>
      <c r="I26" s="67">
        <f>SUMIF('Благодійні видатки'!$L:$L,"="&amp;($A26&amp;TEXT(I$4,"ммм-рр")),'Благодійні видатки'!$D:$D)+SUMIF('Витрати по групах'!$J:$J,"="&amp;($A26&amp;TEXT(I$4,"ммм-рр")),'Витрати по групах'!$E:$E)</f>
        <v>2500</v>
      </c>
      <c r="J26" s="67">
        <f>SUMIF('Благодійні видатки'!$L:$L,"="&amp;($A26&amp;TEXT(J$4,"ммм-рр")),'Благодійні видатки'!$D:$D)+SUMIF('Витрати по групах'!$J:$J,"="&amp;($A26&amp;TEXT(J$4,"ммм-рр")),'Витрати по групах'!$E:$E)</f>
        <v>2500</v>
      </c>
      <c r="K26" s="67">
        <f>SUMIF('Благодійні видатки'!$L:$L,"="&amp;($A26&amp;TEXT(K$4,"ммм-рр")),'Благодійні видатки'!$D:$D)+SUMIF('Витрати по групах'!$J:$J,"="&amp;($A26&amp;TEXT(K$4,"ммм-рр")),'Витрати по групах'!$E:$E)</f>
        <v>2500</v>
      </c>
      <c r="L26" s="67">
        <f>SUMIF('Благодійні видатки'!$L:$L,"="&amp;($A26&amp;TEXT(L$4,"ммм-рр")),'Благодійні видатки'!$D:$D)+SUMIF('Витрати по групах'!$J:$J,"="&amp;($A26&amp;TEXT(L$4,"ммм-рр")),'Витрати по групах'!$E:$E)</f>
        <v>2500</v>
      </c>
      <c r="M26" s="67">
        <f>SUMIF('Благодійні видатки'!$L:$L,"="&amp;($A26&amp;TEXT(M$4,"ммм-рр")),'Благодійні видатки'!$D:$D)+SUMIF('Витрати по групах'!$J:$J,"="&amp;($A26&amp;TEXT(M$4,"ммм-рр")),'Витрати по групах'!$E:$E)</f>
        <v>2500</v>
      </c>
      <c r="N26" s="67">
        <f>SUMIF('Благодійні видатки'!$L:$L,"="&amp;($A26&amp;TEXT(N$4,"ммм-рр")),'Благодійні видатки'!$D:$D)+SUMIF('Витрати по групах'!$J:$J,"="&amp;($A26&amp;TEXT(N$4,"ммм-рр")),'Витрати по групах'!$E:$E)</f>
        <v>2500</v>
      </c>
      <c r="O26" s="67">
        <f>SUM(C26:N26)</f>
        <v>30000</v>
      </c>
    </row>
    <row r="27" spans="1:15" ht="14.1" customHeight="1" x14ac:dyDescent="0.25">
      <c r="A27" s="26"/>
      <c r="B27" s="27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s="6" customFormat="1" ht="21.95" customHeight="1" thickBot="1" x14ac:dyDescent="0.25">
      <c r="A28" s="14">
        <v>12000</v>
      </c>
      <c r="B28" s="28" t="s">
        <v>17</v>
      </c>
      <c r="C28" s="69">
        <f>SUMIF('Благодійні видатки'!$L:$L,"="&amp;($A28&amp;TEXT(C$4,"ммм-рр")),'Благодійні видатки'!$D:$D)+SUMIF('Витрати по групах'!$J:$J,"="&amp;($A28&amp;TEXT(C$4,"ммм-рр")),'Витрати по групах'!$E:$E)</f>
        <v>1000</v>
      </c>
      <c r="D28" s="69">
        <f>SUMIF('Благодійні видатки'!$L:$L,"="&amp;($A28&amp;TEXT(D$4,"ммм-рр")),'Благодійні видатки'!$D:$D)+SUMIF('Витрати по групах'!$J:$J,"="&amp;($A28&amp;TEXT(D$4,"ммм-рр")),'Витрати по групах'!$E:$E)</f>
        <v>1000</v>
      </c>
      <c r="E28" s="69">
        <f>SUMIF('Благодійні видатки'!$L:$L,"="&amp;($A28&amp;TEXT(E$4,"ммм-рр")),'Благодійні видатки'!$D:$D)+SUMIF('Витрати по групах'!$J:$J,"="&amp;($A28&amp;TEXT(E$4,"ммм-рр")),'Витрати по групах'!$E:$E)</f>
        <v>1000</v>
      </c>
      <c r="F28" s="69">
        <f>SUMIF('Благодійні видатки'!$L:$L,"="&amp;($A28&amp;TEXT(F$4,"ммм-рр")),'Благодійні видатки'!$D:$D)+SUMIF('Витрати по групах'!$J:$J,"="&amp;($A28&amp;TEXT(F$4,"ммм-рр")),'Витрати по групах'!$E:$E)</f>
        <v>1000</v>
      </c>
      <c r="G28" s="69">
        <f>SUMIF('Благодійні видатки'!$L:$L,"="&amp;($A28&amp;TEXT(G$4,"ммм-рр")),'Благодійні видатки'!$D:$D)+SUMIF('Витрати по групах'!$J:$J,"="&amp;($A28&amp;TEXT(G$4,"ммм-рр")),'Витрати по групах'!$E:$E)</f>
        <v>1000</v>
      </c>
      <c r="H28" s="69">
        <f>SUMIF('Благодійні видатки'!$L:$L,"="&amp;($A28&amp;TEXT(H$4,"ммм-рр")),'Благодійні видатки'!$D:$D)+SUMIF('Витрати по групах'!$J:$J,"="&amp;($A28&amp;TEXT(H$4,"ммм-рр")),'Витрати по групах'!$E:$E)</f>
        <v>1000</v>
      </c>
      <c r="I28" s="69">
        <f>SUMIF('Благодійні видатки'!$L:$L,"="&amp;($A28&amp;TEXT(I$4,"ммм-рр")),'Благодійні видатки'!$D:$D)+SUMIF('Витрати по групах'!$J:$J,"="&amp;($A28&amp;TEXT(I$4,"ммм-рр")),'Витрати по групах'!$E:$E)</f>
        <v>1000</v>
      </c>
      <c r="J28" s="69">
        <f>SUMIF('Благодійні видатки'!$L:$L,"="&amp;($A28&amp;TEXT(J$4,"ммм-рр")),'Благодійні видатки'!$D:$D)+SUMIF('Витрати по групах'!$J:$J,"="&amp;($A28&amp;TEXT(J$4,"ммм-рр")),'Витрати по групах'!$E:$E)</f>
        <v>1000</v>
      </c>
      <c r="K28" s="69">
        <f>SUMIF('Благодійні видатки'!$L:$L,"="&amp;($A28&amp;TEXT(K$4,"ммм-рр")),'Благодійні видатки'!$D:$D)+SUMIF('Витрати по групах'!$J:$J,"="&amp;($A28&amp;TEXT(K$4,"ммм-рр")),'Витрати по групах'!$E:$E)</f>
        <v>1000</v>
      </c>
      <c r="L28" s="69">
        <f>SUMIF('Благодійні видатки'!$L:$L,"="&amp;($A28&amp;TEXT(L$4,"ммм-рр")),'Благодійні видатки'!$D:$D)+SUMIF('Витрати по групах'!$J:$J,"="&amp;($A28&amp;TEXT(L$4,"ммм-рр")),'Витрати по групах'!$E:$E)</f>
        <v>1000</v>
      </c>
      <c r="M28" s="69">
        <f>SUMIF('Благодійні видатки'!$L:$L,"="&amp;($A28&amp;TEXT(M$4,"ммм-рр")),'Благодійні видатки'!$D:$D)+SUMIF('Витрати по групах'!$J:$J,"="&amp;($A28&amp;TEXT(M$4,"ммм-рр")),'Витрати по групах'!$E:$E)</f>
        <v>1000</v>
      </c>
      <c r="N28" s="69">
        <f>SUMIF('Благодійні видатки'!$L:$L,"="&amp;($A28&amp;TEXT(N$4,"ммм-рр")),'Благодійні видатки'!$D:$D)+SUMIF('Витрати по групах'!$J:$J,"="&amp;($A28&amp;TEXT(N$4,"ммм-рр")),'Витрати по групах'!$E:$E)</f>
        <v>1000</v>
      </c>
      <c r="O28" s="69">
        <f>SUM(C28:N28)</f>
        <v>12000</v>
      </c>
    </row>
    <row r="29" spans="1:15" ht="14.1" customHeight="1" thickTop="1" x14ac:dyDescent="0.25">
      <c r="A29" s="23"/>
      <c r="B29" s="2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s="6" customFormat="1" ht="21.95" customHeight="1" x14ac:dyDescent="0.2">
      <c r="B30" s="6" t="s">
        <v>20</v>
      </c>
      <c r="C30" s="71">
        <f t="shared" ref="C30:O30" si="0">SUM(C6:C28)</f>
        <v>6750.75</v>
      </c>
      <c r="D30" s="71">
        <f t="shared" si="0"/>
        <v>6750.75</v>
      </c>
      <c r="E30" s="71">
        <f t="shared" si="0"/>
        <v>6750.75</v>
      </c>
      <c r="F30" s="71">
        <f t="shared" si="0"/>
        <v>6750.75</v>
      </c>
      <c r="G30" s="71">
        <f t="shared" si="0"/>
        <v>6750.75</v>
      </c>
      <c r="H30" s="71">
        <f t="shared" si="0"/>
        <v>6750.75</v>
      </c>
      <c r="I30" s="71">
        <f t="shared" si="0"/>
        <v>6750.75</v>
      </c>
      <c r="J30" s="71">
        <f t="shared" si="0"/>
        <v>6750.75</v>
      </c>
      <c r="K30" s="71">
        <f t="shared" si="0"/>
        <v>6750.75</v>
      </c>
      <c r="L30" s="71">
        <f t="shared" si="0"/>
        <v>6750.75</v>
      </c>
      <c r="M30" s="71">
        <f t="shared" si="0"/>
        <v>6750.75</v>
      </c>
      <c r="N30" s="71">
        <f t="shared" si="0"/>
        <v>6750.75</v>
      </c>
      <c r="O30" s="71">
        <f t="shared" si="0"/>
        <v>81009</v>
      </c>
    </row>
  </sheetData>
  <mergeCells count="1">
    <mergeCell ref="A2:O2"/>
  </mergeCells>
  <phoneticPr fontId="0" type="noConversion"/>
  <pageMargins left="0.75" right="0.75" top="1" bottom="1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 activeCell="L2" sqref="L2"/>
    </sheetView>
  </sheetViews>
  <sheetFormatPr defaultRowHeight="12.75" x14ac:dyDescent="0.2"/>
  <cols>
    <col min="1" max="1" width="5.85546875" customWidth="1"/>
    <col min="2" max="2" width="9.85546875" customWidth="1"/>
    <col min="3" max="3" width="6.42578125" customWidth="1"/>
    <col min="4" max="4" width="14.5703125" bestFit="1" customWidth="1"/>
    <col min="5" max="5" width="13.5703125" style="29" bestFit="1" customWidth="1"/>
    <col min="6" max="6" width="23.7109375" customWidth="1"/>
    <col min="7" max="7" width="22.28515625" bestFit="1" customWidth="1"/>
    <col min="8" max="8" width="7" bestFit="1" customWidth="1"/>
    <col min="9" max="9" width="10.5703125" customWidth="1"/>
    <col min="10" max="10" width="10.42578125" hidden="1" customWidth="1"/>
  </cols>
  <sheetData>
    <row r="1" spans="1:10" s="30" customFormat="1" ht="101.25" customHeight="1" x14ac:dyDescent="0.2">
      <c r="A1" s="31" t="s">
        <v>1</v>
      </c>
      <c r="B1" s="32" t="s">
        <v>21</v>
      </c>
      <c r="C1" s="33" t="s">
        <v>22</v>
      </c>
      <c r="D1" s="34" t="s">
        <v>23</v>
      </c>
      <c r="E1" s="35" t="s">
        <v>24</v>
      </c>
      <c r="F1" s="34" t="s">
        <v>25</v>
      </c>
      <c r="G1" s="34" t="s">
        <v>26</v>
      </c>
      <c r="H1" s="34" t="s">
        <v>27</v>
      </c>
      <c r="I1" s="32" t="s">
        <v>28</v>
      </c>
      <c r="J1" s="36" t="s">
        <v>29</v>
      </c>
    </row>
    <row r="2" spans="1:10" s="37" customFormat="1" ht="15.95" customHeight="1" x14ac:dyDescent="0.2">
      <c r="A2" s="38">
        <v>1000</v>
      </c>
      <c r="B2" s="39">
        <v>38353</v>
      </c>
      <c r="C2" s="40">
        <v>100</v>
      </c>
      <c r="D2" s="40" t="s">
        <v>30</v>
      </c>
      <c r="E2" s="74">
        <v>750.75</v>
      </c>
      <c r="F2" s="40" t="s">
        <v>31</v>
      </c>
      <c r="G2" s="40" t="s">
        <v>32</v>
      </c>
      <c r="H2" s="40" t="s">
        <v>33</v>
      </c>
      <c r="I2" s="39">
        <v>38356</v>
      </c>
      <c r="J2" s="43" t="str">
        <f t="shared" ref="J2:J33" si="0">A2&amp;TEXT(B2,"ммм-рр")</f>
        <v>1000ммм-рр</v>
      </c>
    </row>
    <row r="3" spans="1:10" s="44" customFormat="1" ht="15.95" customHeight="1" x14ac:dyDescent="0.2">
      <c r="A3" s="45">
        <v>7000</v>
      </c>
      <c r="B3" s="47">
        <v>38367</v>
      </c>
      <c r="C3" s="41">
        <v>101</v>
      </c>
      <c r="D3" s="41" t="s">
        <v>34</v>
      </c>
      <c r="E3" s="74">
        <v>2500</v>
      </c>
      <c r="F3" s="41" t="s">
        <v>35</v>
      </c>
      <c r="G3" s="41" t="s">
        <v>36</v>
      </c>
      <c r="H3" s="41" t="s">
        <v>37</v>
      </c>
      <c r="I3" s="47">
        <v>38372</v>
      </c>
      <c r="J3" s="43" t="str">
        <f t="shared" si="0"/>
        <v>7000ммм-рр</v>
      </c>
    </row>
    <row r="4" spans="1:10" s="44" customFormat="1" ht="15.95" customHeight="1" x14ac:dyDescent="0.2">
      <c r="A4" s="48"/>
      <c r="B4" s="47"/>
      <c r="C4" s="41"/>
      <c r="D4" s="41"/>
      <c r="E4" s="42"/>
      <c r="F4" s="41"/>
      <c r="G4" s="41"/>
      <c r="H4" s="41"/>
      <c r="I4" s="47"/>
      <c r="J4" s="43" t="str">
        <f t="shared" si="0"/>
        <v>ммм-рр</v>
      </c>
    </row>
    <row r="5" spans="1:10" s="44" customFormat="1" ht="15.95" customHeight="1" x14ac:dyDescent="0.2">
      <c r="A5" s="48"/>
      <c r="B5" s="47"/>
      <c r="C5" s="41"/>
      <c r="D5" s="41"/>
      <c r="E5" s="42"/>
      <c r="F5" s="41"/>
      <c r="G5" s="41"/>
      <c r="H5" s="41"/>
      <c r="I5" s="47"/>
      <c r="J5" s="43" t="str">
        <f t="shared" si="0"/>
        <v>ммм-рр</v>
      </c>
    </row>
    <row r="6" spans="1:10" s="44" customFormat="1" ht="15.95" customHeight="1" x14ac:dyDescent="0.2">
      <c r="A6" s="48"/>
      <c r="B6" s="47"/>
      <c r="C6" s="41"/>
      <c r="D6" s="41"/>
      <c r="E6" s="42"/>
      <c r="F6" s="41"/>
      <c r="G6" s="41"/>
      <c r="H6" s="41"/>
      <c r="I6" s="47"/>
      <c r="J6" s="43" t="str">
        <f t="shared" si="0"/>
        <v>ммм-рр</v>
      </c>
    </row>
    <row r="7" spans="1:10" s="44" customFormat="1" ht="15.95" customHeight="1" x14ac:dyDescent="0.2">
      <c r="A7" s="38"/>
      <c r="B7" s="39"/>
      <c r="C7" s="40"/>
      <c r="D7" s="40"/>
      <c r="E7" s="42"/>
      <c r="F7" s="41"/>
      <c r="G7" s="40"/>
      <c r="H7" s="40"/>
      <c r="I7" s="39"/>
      <c r="J7" s="43" t="str">
        <f t="shared" si="0"/>
        <v>ммм-рр</v>
      </c>
    </row>
    <row r="8" spans="1:10" s="37" customFormat="1" ht="15.95" customHeight="1" x14ac:dyDescent="0.2">
      <c r="A8" s="48"/>
      <c r="B8" s="47"/>
      <c r="C8" s="41"/>
      <c r="D8" s="41"/>
      <c r="E8" s="42"/>
      <c r="F8" s="41"/>
      <c r="G8" s="41"/>
      <c r="H8" s="41"/>
      <c r="I8" s="47"/>
      <c r="J8" s="43" t="str">
        <f t="shared" si="0"/>
        <v>ммм-рр</v>
      </c>
    </row>
    <row r="9" spans="1:10" s="37" customFormat="1" ht="15.95" customHeight="1" x14ac:dyDescent="0.2">
      <c r="A9" s="48"/>
      <c r="B9" s="47"/>
      <c r="C9" s="41"/>
      <c r="D9" s="41"/>
      <c r="E9" s="42"/>
      <c r="F9" s="41"/>
      <c r="G9" s="41"/>
      <c r="H9" s="41"/>
      <c r="I9" s="47"/>
      <c r="J9" s="43" t="str">
        <f t="shared" si="0"/>
        <v>ммм-рр</v>
      </c>
    </row>
    <row r="10" spans="1:10" s="37" customFormat="1" ht="15.95" customHeight="1" x14ac:dyDescent="0.2">
      <c r="A10" s="48"/>
      <c r="B10" s="47"/>
      <c r="C10" s="41"/>
      <c r="D10" s="41"/>
      <c r="E10" s="42"/>
      <c r="F10" s="41"/>
      <c r="G10" s="41"/>
      <c r="H10" s="41"/>
      <c r="I10" s="47"/>
      <c r="J10" s="43" t="str">
        <f t="shared" si="0"/>
        <v>ммм-рр</v>
      </c>
    </row>
    <row r="11" spans="1:10" s="37" customFormat="1" ht="15.95" customHeight="1" x14ac:dyDescent="0.2">
      <c r="A11" s="48"/>
      <c r="B11" s="47"/>
      <c r="C11" s="41"/>
      <c r="D11" s="41"/>
      <c r="E11" s="42"/>
      <c r="F11" s="41"/>
      <c r="G11" s="41"/>
      <c r="H11" s="41"/>
      <c r="I11" s="47"/>
      <c r="J11" s="43" t="str">
        <f t="shared" si="0"/>
        <v>ммм-рр</v>
      </c>
    </row>
    <row r="12" spans="1:10" s="37" customFormat="1" ht="15.95" customHeight="1" x14ac:dyDescent="0.2">
      <c r="A12" s="48"/>
      <c r="B12" s="47"/>
      <c r="C12" s="41"/>
      <c r="D12" s="41"/>
      <c r="E12" s="42"/>
      <c r="F12" s="41"/>
      <c r="G12" s="41"/>
      <c r="H12" s="41"/>
      <c r="I12" s="47"/>
      <c r="J12" s="43" t="str">
        <f t="shared" si="0"/>
        <v>ммм-рр</v>
      </c>
    </row>
    <row r="13" spans="1:10" s="37" customFormat="1" ht="15.95" customHeight="1" x14ac:dyDescent="0.2">
      <c r="A13" s="48"/>
      <c r="B13" s="47"/>
      <c r="C13" s="41"/>
      <c r="D13" s="41"/>
      <c r="E13" s="42"/>
      <c r="F13" s="41"/>
      <c r="G13" s="41"/>
      <c r="H13" s="41"/>
      <c r="I13" s="47"/>
      <c r="J13" s="43" t="str">
        <f t="shared" si="0"/>
        <v>ммм-рр</v>
      </c>
    </row>
    <row r="14" spans="1:10" s="37" customFormat="1" ht="15.95" customHeight="1" x14ac:dyDescent="0.2">
      <c r="A14" s="48"/>
      <c r="B14" s="47"/>
      <c r="C14" s="41"/>
      <c r="D14" s="41"/>
      <c r="E14" s="42"/>
      <c r="F14" s="41"/>
      <c r="G14" s="41"/>
      <c r="H14" s="41"/>
      <c r="I14" s="47"/>
      <c r="J14" s="43" t="str">
        <f t="shared" si="0"/>
        <v>ммм-рр</v>
      </c>
    </row>
    <row r="15" spans="1:10" s="37" customFormat="1" ht="15.95" customHeight="1" x14ac:dyDescent="0.2">
      <c r="A15" s="48"/>
      <c r="B15" s="47"/>
      <c r="C15" s="41"/>
      <c r="D15" s="41"/>
      <c r="E15" s="42"/>
      <c r="F15" s="41"/>
      <c r="G15" s="41"/>
      <c r="H15" s="41"/>
      <c r="I15" s="47"/>
      <c r="J15" s="43" t="str">
        <f t="shared" si="0"/>
        <v>ммм-рр</v>
      </c>
    </row>
    <row r="16" spans="1:10" s="37" customFormat="1" ht="15.95" customHeight="1" x14ac:dyDescent="0.2">
      <c r="A16" s="48"/>
      <c r="B16" s="47"/>
      <c r="C16" s="41"/>
      <c r="D16" s="41"/>
      <c r="E16" s="42"/>
      <c r="F16" s="41"/>
      <c r="G16" s="41"/>
      <c r="H16" s="41"/>
      <c r="I16" s="47"/>
      <c r="J16" s="43" t="str">
        <f t="shared" si="0"/>
        <v>ммм-рр</v>
      </c>
    </row>
    <row r="17" spans="1:10" s="37" customFormat="1" ht="15.95" customHeight="1" x14ac:dyDescent="0.2">
      <c r="A17" s="48"/>
      <c r="B17" s="47"/>
      <c r="C17" s="41"/>
      <c r="D17" s="41"/>
      <c r="E17" s="42"/>
      <c r="F17" s="41"/>
      <c r="G17" s="41"/>
      <c r="H17" s="41"/>
      <c r="I17" s="47"/>
      <c r="J17" s="43" t="str">
        <f t="shared" si="0"/>
        <v>ммм-рр</v>
      </c>
    </row>
    <row r="18" spans="1:10" s="37" customFormat="1" ht="15.95" customHeight="1" x14ac:dyDescent="0.2">
      <c r="A18" s="48"/>
      <c r="B18" s="47"/>
      <c r="C18" s="41"/>
      <c r="D18" s="41"/>
      <c r="E18" s="42"/>
      <c r="F18" s="41"/>
      <c r="G18" s="41"/>
      <c r="H18" s="41"/>
      <c r="I18" s="47"/>
      <c r="J18" s="43" t="str">
        <f t="shared" si="0"/>
        <v>ммм-рр</v>
      </c>
    </row>
    <row r="19" spans="1:10" s="37" customFormat="1" ht="15.95" customHeight="1" x14ac:dyDescent="0.2">
      <c r="A19" s="48"/>
      <c r="B19" s="47"/>
      <c r="C19" s="41"/>
      <c r="D19" s="49"/>
      <c r="E19" s="42"/>
      <c r="F19" s="41"/>
      <c r="G19" s="41"/>
      <c r="H19" s="41"/>
      <c r="I19" s="47"/>
      <c r="J19" s="43" t="str">
        <f t="shared" si="0"/>
        <v>ммм-рр</v>
      </c>
    </row>
    <row r="20" spans="1:10" s="37" customFormat="1" ht="15.95" customHeight="1" x14ac:dyDescent="0.2">
      <c r="A20" s="48"/>
      <c r="B20" s="47"/>
      <c r="C20" s="41"/>
      <c r="D20" s="49"/>
      <c r="E20" s="42"/>
      <c r="F20" s="41"/>
      <c r="G20" s="41"/>
      <c r="H20" s="41"/>
      <c r="I20" s="47"/>
      <c r="J20" s="43" t="str">
        <f t="shared" si="0"/>
        <v>ммм-рр</v>
      </c>
    </row>
    <row r="21" spans="1:10" s="37" customFormat="1" ht="15.95" customHeight="1" x14ac:dyDescent="0.2">
      <c r="A21" s="48"/>
      <c r="B21" s="47"/>
      <c r="C21" s="41"/>
      <c r="D21" s="49"/>
      <c r="E21" s="42"/>
      <c r="F21" s="41"/>
      <c r="G21" s="41"/>
      <c r="H21" s="41"/>
      <c r="I21" s="47"/>
      <c r="J21" s="43" t="str">
        <f t="shared" si="0"/>
        <v>ммм-рр</v>
      </c>
    </row>
    <row r="22" spans="1:10" s="37" customFormat="1" ht="15.95" customHeight="1" x14ac:dyDescent="0.2">
      <c r="A22" s="48"/>
      <c r="B22" s="47"/>
      <c r="C22" s="41"/>
      <c r="D22" s="49"/>
      <c r="E22" s="42"/>
      <c r="F22" s="41"/>
      <c r="G22" s="41"/>
      <c r="H22" s="41"/>
      <c r="I22" s="47"/>
      <c r="J22" s="43" t="str">
        <f t="shared" si="0"/>
        <v>ммм-рр</v>
      </c>
    </row>
    <row r="23" spans="1:10" s="37" customFormat="1" ht="15.95" customHeight="1" x14ac:dyDescent="0.2">
      <c r="A23" s="48"/>
      <c r="B23" s="47"/>
      <c r="C23" s="41"/>
      <c r="D23" s="49"/>
      <c r="E23" s="42"/>
      <c r="F23" s="41"/>
      <c r="G23" s="41"/>
      <c r="H23" s="41"/>
      <c r="I23" s="47"/>
      <c r="J23" s="43" t="str">
        <f t="shared" si="0"/>
        <v>ммм-рр</v>
      </c>
    </row>
    <row r="24" spans="1:10" s="37" customFormat="1" ht="15.95" customHeight="1" x14ac:dyDescent="0.2">
      <c r="A24" s="48"/>
      <c r="B24" s="47"/>
      <c r="C24" s="41"/>
      <c r="D24" s="49"/>
      <c r="E24" s="42"/>
      <c r="F24" s="41"/>
      <c r="G24" s="41"/>
      <c r="H24" s="41"/>
      <c r="I24" s="47"/>
      <c r="J24" s="43" t="str">
        <f t="shared" si="0"/>
        <v>ммм-рр</v>
      </c>
    </row>
    <row r="25" spans="1:10" s="37" customFormat="1" ht="15.95" customHeight="1" x14ac:dyDescent="0.2">
      <c r="A25" s="48"/>
      <c r="B25" s="47"/>
      <c r="C25" s="41"/>
      <c r="D25" s="41"/>
      <c r="E25" s="42"/>
      <c r="F25" s="41"/>
      <c r="G25" s="41"/>
      <c r="H25" s="41"/>
      <c r="I25" s="47"/>
      <c r="J25" s="43" t="str">
        <f t="shared" si="0"/>
        <v>ммм-рр</v>
      </c>
    </row>
    <row r="26" spans="1:10" s="37" customFormat="1" ht="15.95" customHeight="1" x14ac:dyDescent="0.2">
      <c r="A26" s="48"/>
      <c r="B26" s="47"/>
      <c r="C26" s="41"/>
      <c r="D26" s="41"/>
      <c r="E26" s="42"/>
      <c r="F26" s="41"/>
      <c r="G26" s="41"/>
      <c r="H26" s="41"/>
      <c r="I26" s="47"/>
      <c r="J26" s="43" t="str">
        <f t="shared" si="0"/>
        <v>ммм-рр</v>
      </c>
    </row>
    <row r="27" spans="1:10" s="37" customFormat="1" ht="15.95" customHeight="1" x14ac:dyDescent="0.2">
      <c r="A27" s="48"/>
      <c r="B27" s="47"/>
      <c r="C27" s="41"/>
      <c r="D27" s="41"/>
      <c r="E27" s="42"/>
      <c r="F27" s="41"/>
      <c r="G27" s="41"/>
      <c r="H27" s="41"/>
      <c r="I27" s="47"/>
      <c r="J27" s="43" t="str">
        <f t="shared" si="0"/>
        <v>ммм-рр</v>
      </c>
    </row>
    <row r="28" spans="1:10" s="37" customFormat="1" ht="15.95" customHeight="1" x14ac:dyDescent="0.2">
      <c r="A28" s="48"/>
      <c r="B28" s="47"/>
      <c r="C28" s="41"/>
      <c r="D28" s="41"/>
      <c r="E28" s="42"/>
      <c r="F28" s="41"/>
      <c r="G28" s="41"/>
      <c r="H28" s="41"/>
      <c r="I28" s="47"/>
      <c r="J28" s="43" t="str">
        <f t="shared" si="0"/>
        <v>ммм-рр</v>
      </c>
    </row>
    <row r="29" spans="1:10" s="37" customFormat="1" ht="15.95" customHeight="1" x14ac:dyDescent="0.2">
      <c r="A29" s="48"/>
      <c r="B29" s="47"/>
      <c r="C29" s="41"/>
      <c r="D29" s="41"/>
      <c r="E29" s="42"/>
      <c r="F29" s="41"/>
      <c r="G29" s="41"/>
      <c r="H29" s="41"/>
      <c r="I29" s="47"/>
      <c r="J29" s="43" t="str">
        <f t="shared" si="0"/>
        <v>ммм-рр</v>
      </c>
    </row>
    <row r="30" spans="1:10" s="37" customFormat="1" ht="15.95" customHeight="1" x14ac:dyDescent="0.2">
      <c r="A30" s="48"/>
      <c r="B30" s="47"/>
      <c r="C30" s="41"/>
      <c r="D30" s="41"/>
      <c r="E30" s="42"/>
      <c r="F30" s="41"/>
      <c r="G30" s="41"/>
      <c r="H30" s="41"/>
      <c r="I30" s="47"/>
      <c r="J30" s="43" t="str">
        <f t="shared" si="0"/>
        <v>ммм-рр</v>
      </c>
    </row>
    <row r="31" spans="1:10" s="37" customFormat="1" ht="15.95" customHeight="1" x14ac:dyDescent="0.2">
      <c r="A31" s="48"/>
      <c r="B31" s="47"/>
      <c r="C31" s="41"/>
      <c r="D31" s="41"/>
      <c r="E31" s="42"/>
      <c r="F31" s="41"/>
      <c r="G31" s="41"/>
      <c r="H31" s="41"/>
      <c r="I31" s="47"/>
      <c r="J31" s="43" t="str">
        <f t="shared" si="0"/>
        <v>ммм-рр</v>
      </c>
    </row>
    <row r="32" spans="1:10" s="37" customFormat="1" ht="15.95" customHeight="1" x14ac:dyDescent="0.2">
      <c r="A32" s="48"/>
      <c r="B32" s="46"/>
      <c r="C32" s="41"/>
      <c r="D32" s="41"/>
      <c r="E32" s="42"/>
      <c r="F32" s="41"/>
      <c r="G32" s="41"/>
      <c r="H32" s="41"/>
      <c r="I32" s="47"/>
      <c r="J32" s="43" t="str">
        <f t="shared" si="0"/>
        <v>ммм-рр</v>
      </c>
    </row>
    <row r="33" spans="1:10" s="37" customFormat="1" ht="15.95" customHeight="1" x14ac:dyDescent="0.2">
      <c r="A33" s="48"/>
      <c r="B33" s="46"/>
      <c r="C33" s="41"/>
      <c r="D33" s="41"/>
      <c r="E33" s="42"/>
      <c r="F33" s="41"/>
      <c r="G33" s="41"/>
      <c r="H33" s="41"/>
      <c r="I33" s="46"/>
      <c r="J33" s="43" t="str">
        <f t="shared" si="0"/>
        <v>ммм-рр</v>
      </c>
    </row>
    <row r="34" spans="1:10" s="37" customFormat="1" ht="15.95" customHeight="1" x14ac:dyDescent="0.2">
      <c r="A34" s="48"/>
      <c r="B34" s="47"/>
      <c r="C34" s="41"/>
      <c r="D34" s="41"/>
      <c r="E34" s="42"/>
      <c r="F34" s="41"/>
      <c r="G34" s="41"/>
      <c r="H34" s="41"/>
      <c r="I34" s="47"/>
      <c r="J34" s="43" t="str">
        <f t="shared" ref="J34:J65" si="1">A34&amp;TEXT(B34,"ммм-рр")</f>
        <v>ммм-рр</v>
      </c>
    </row>
    <row r="35" spans="1:10" s="37" customFormat="1" ht="15.95" customHeight="1" x14ac:dyDescent="0.2">
      <c r="A35" s="48"/>
      <c r="B35" s="47"/>
      <c r="C35" s="41"/>
      <c r="D35" s="41"/>
      <c r="E35" s="42"/>
      <c r="F35" s="41"/>
      <c r="G35" s="41"/>
      <c r="H35" s="41"/>
      <c r="I35" s="47"/>
      <c r="J35" s="43" t="str">
        <f t="shared" si="1"/>
        <v>ммм-рр</v>
      </c>
    </row>
    <row r="36" spans="1:10" s="37" customFormat="1" ht="15.95" customHeight="1" x14ac:dyDescent="0.2">
      <c r="A36" s="48"/>
      <c r="B36" s="47"/>
      <c r="C36" s="41"/>
      <c r="D36" s="41"/>
      <c r="E36" s="42"/>
      <c r="F36" s="41"/>
      <c r="G36" s="41"/>
      <c r="H36" s="41"/>
      <c r="I36" s="47"/>
      <c r="J36" s="43" t="str">
        <f t="shared" si="1"/>
        <v>ммм-рр</v>
      </c>
    </row>
    <row r="37" spans="1:10" s="37" customFormat="1" ht="15.95" customHeight="1" x14ac:dyDescent="0.2">
      <c r="A37" s="48"/>
      <c r="B37" s="47"/>
      <c r="C37" s="41"/>
      <c r="D37" s="41"/>
      <c r="E37" s="42"/>
      <c r="F37" s="41"/>
      <c r="G37" s="41"/>
      <c r="H37" s="41"/>
      <c r="I37" s="47"/>
      <c r="J37" s="43" t="str">
        <f t="shared" si="1"/>
        <v>ммм-рр</v>
      </c>
    </row>
    <row r="38" spans="1:10" s="37" customFormat="1" ht="15.95" customHeight="1" x14ac:dyDescent="0.2">
      <c r="A38" s="48"/>
      <c r="B38" s="47"/>
      <c r="C38" s="41"/>
      <c r="D38" s="41"/>
      <c r="E38" s="42"/>
      <c r="F38" s="41"/>
      <c r="G38" s="41"/>
      <c r="H38" s="41"/>
      <c r="I38" s="47"/>
      <c r="J38" s="43" t="str">
        <f t="shared" si="1"/>
        <v>ммм-рр</v>
      </c>
    </row>
    <row r="39" spans="1:10" s="37" customFormat="1" ht="15.95" customHeight="1" x14ac:dyDescent="0.2">
      <c r="A39" s="48"/>
      <c r="B39" s="47"/>
      <c r="C39" s="41"/>
      <c r="D39" s="41"/>
      <c r="E39" s="42"/>
      <c r="F39" s="41"/>
      <c r="G39" s="41"/>
      <c r="H39" s="41"/>
      <c r="I39" s="47"/>
      <c r="J39" s="43" t="str">
        <f t="shared" si="1"/>
        <v>ммм-рр</v>
      </c>
    </row>
    <row r="40" spans="1:10" s="37" customFormat="1" ht="15.95" customHeight="1" x14ac:dyDescent="0.2">
      <c r="A40" s="48"/>
      <c r="B40" s="47"/>
      <c r="C40" s="41"/>
      <c r="D40" s="41"/>
      <c r="E40" s="42"/>
      <c r="F40" s="41"/>
      <c r="G40" s="41"/>
      <c r="H40" s="41"/>
      <c r="I40" s="47"/>
      <c r="J40" s="43" t="str">
        <f t="shared" si="1"/>
        <v>ммм-рр</v>
      </c>
    </row>
    <row r="41" spans="1:10" s="37" customFormat="1" ht="15.95" customHeight="1" x14ac:dyDescent="0.2">
      <c r="A41" s="48"/>
      <c r="B41" s="47"/>
      <c r="C41" s="41"/>
      <c r="D41" s="41"/>
      <c r="E41" s="42"/>
      <c r="F41" s="41"/>
      <c r="G41" s="41"/>
      <c r="H41" s="41"/>
      <c r="I41" s="47"/>
      <c r="J41" s="43" t="str">
        <f t="shared" si="1"/>
        <v>ммм-рр</v>
      </c>
    </row>
    <row r="42" spans="1:10" s="37" customFormat="1" ht="15.95" customHeight="1" x14ac:dyDescent="0.2">
      <c r="A42" s="48"/>
      <c r="B42" s="47"/>
      <c r="C42" s="41"/>
      <c r="D42" s="41"/>
      <c r="E42" s="42"/>
      <c r="F42" s="41"/>
      <c r="G42" s="41"/>
      <c r="H42" s="41"/>
      <c r="I42" s="47"/>
      <c r="J42" s="43" t="str">
        <f t="shared" si="1"/>
        <v>ммм-рр</v>
      </c>
    </row>
    <row r="43" spans="1:10" s="37" customFormat="1" ht="15.95" customHeight="1" x14ac:dyDescent="0.2">
      <c r="A43" s="48"/>
      <c r="B43" s="47"/>
      <c r="C43" s="41"/>
      <c r="D43" s="41"/>
      <c r="E43" s="42"/>
      <c r="F43" s="41"/>
      <c r="G43" s="41"/>
      <c r="H43" s="41"/>
      <c r="I43" s="47"/>
      <c r="J43" s="43" t="str">
        <f t="shared" si="1"/>
        <v>ммм-рр</v>
      </c>
    </row>
    <row r="44" spans="1:10" s="37" customFormat="1" ht="15.95" customHeight="1" x14ac:dyDescent="0.2">
      <c r="A44" s="48"/>
      <c r="B44" s="47"/>
      <c r="C44" s="41"/>
      <c r="D44" s="41"/>
      <c r="E44" s="42"/>
      <c r="F44" s="41"/>
      <c r="G44" s="41"/>
      <c r="H44" s="41"/>
      <c r="I44" s="47"/>
      <c r="J44" s="43" t="str">
        <f t="shared" si="1"/>
        <v>ммм-рр</v>
      </c>
    </row>
    <row r="45" spans="1:10" s="37" customFormat="1" ht="15.95" customHeight="1" x14ac:dyDescent="0.2">
      <c r="A45" s="48"/>
      <c r="B45" s="47"/>
      <c r="C45" s="41"/>
      <c r="D45" s="41"/>
      <c r="E45" s="42"/>
      <c r="F45" s="41"/>
      <c r="G45" s="41"/>
      <c r="H45" s="41"/>
      <c r="I45" s="47"/>
      <c r="J45" s="43" t="str">
        <f t="shared" si="1"/>
        <v>ммм-рр</v>
      </c>
    </row>
    <row r="46" spans="1:10" s="37" customFormat="1" ht="15.95" customHeight="1" x14ac:dyDescent="0.2">
      <c r="A46" s="48"/>
      <c r="B46" s="47"/>
      <c r="C46" s="41"/>
      <c r="D46" s="41"/>
      <c r="E46" s="42"/>
      <c r="F46" s="41"/>
      <c r="G46" s="41"/>
      <c r="H46" s="41"/>
      <c r="I46" s="47"/>
      <c r="J46" s="43" t="str">
        <f t="shared" si="1"/>
        <v>ммм-рр</v>
      </c>
    </row>
    <row r="47" spans="1:10" s="37" customFormat="1" ht="15.95" customHeight="1" x14ac:dyDescent="0.2">
      <c r="A47" s="48"/>
      <c r="B47" s="47"/>
      <c r="C47" s="41"/>
      <c r="D47" s="41"/>
      <c r="E47" s="42"/>
      <c r="F47" s="41"/>
      <c r="G47" s="41"/>
      <c r="H47" s="41"/>
      <c r="I47" s="47"/>
      <c r="J47" s="43" t="str">
        <f t="shared" si="1"/>
        <v>ммм-рр</v>
      </c>
    </row>
    <row r="48" spans="1:10" s="37" customFormat="1" ht="15.95" customHeight="1" x14ac:dyDescent="0.2">
      <c r="A48" s="48"/>
      <c r="B48" s="47"/>
      <c r="C48" s="41"/>
      <c r="D48" s="41"/>
      <c r="E48" s="42"/>
      <c r="F48" s="41"/>
      <c r="G48" s="41"/>
      <c r="H48" s="41"/>
      <c r="I48" s="47"/>
      <c r="J48" s="43" t="str">
        <f t="shared" si="1"/>
        <v>ммм-рр</v>
      </c>
    </row>
    <row r="49" spans="1:10" s="37" customFormat="1" ht="15.95" customHeight="1" x14ac:dyDescent="0.2">
      <c r="A49" s="48"/>
      <c r="B49" s="47"/>
      <c r="C49" s="41"/>
      <c r="D49" s="41"/>
      <c r="E49" s="42"/>
      <c r="F49" s="41"/>
      <c r="G49" s="41"/>
      <c r="H49" s="41"/>
      <c r="I49" s="47"/>
      <c r="J49" s="43" t="str">
        <f t="shared" si="1"/>
        <v>ммм-рр</v>
      </c>
    </row>
    <row r="50" spans="1:10" s="37" customFormat="1" ht="15.95" customHeight="1" x14ac:dyDescent="0.2">
      <c r="A50" s="48"/>
      <c r="B50" s="47"/>
      <c r="C50" s="41"/>
      <c r="D50" s="41"/>
      <c r="E50" s="42"/>
      <c r="F50" s="41"/>
      <c r="G50" s="41"/>
      <c r="H50" s="41"/>
      <c r="I50" s="47"/>
      <c r="J50" s="43" t="str">
        <f t="shared" si="1"/>
        <v>ммм-рр</v>
      </c>
    </row>
    <row r="51" spans="1:10" s="37" customFormat="1" ht="15.95" customHeight="1" x14ac:dyDescent="0.2">
      <c r="A51" s="48"/>
      <c r="B51" s="47"/>
      <c r="C51" s="41"/>
      <c r="D51" s="41"/>
      <c r="E51" s="42"/>
      <c r="F51" s="41"/>
      <c r="G51" s="41"/>
      <c r="H51" s="41"/>
      <c r="I51" s="47"/>
      <c r="J51" s="43" t="str">
        <f t="shared" si="1"/>
        <v>ммм-рр</v>
      </c>
    </row>
    <row r="52" spans="1:10" s="37" customFormat="1" ht="15.95" customHeight="1" x14ac:dyDescent="0.2">
      <c r="A52" s="48"/>
      <c r="B52" s="47"/>
      <c r="C52" s="41"/>
      <c r="D52" s="41"/>
      <c r="E52" s="42"/>
      <c r="F52" s="41"/>
      <c r="G52" s="41"/>
      <c r="H52" s="41"/>
      <c r="I52" s="47"/>
      <c r="J52" s="43" t="str">
        <f t="shared" si="1"/>
        <v>ммм-рр</v>
      </c>
    </row>
    <row r="53" spans="1:10" s="37" customFormat="1" ht="15.95" customHeight="1" x14ac:dyDescent="0.2">
      <c r="A53" s="48"/>
      <c r="B53" s="47"/>
      <c r="C53" s="41"/>
      <c r="D53" s="41"/>
      <c r="E53" s="42"/>
      <c r="F53" s="41"/>
      <c r="G53" s="41"/>
      <c r="H53" s="41"/>
      <c r="I53" s="47"/>
      <c r="J53" s="43" t="str">
        <f t="shared" si="1"/>
        <v>ммм-рр</v>
      </c>
    </row>
    <row r="54" spans="1:10" s="37" customFormat="1" ht="15.95" customHeight="1" x14ac:dyDescent="0.2">
      <c r="A54" s="48"/>
      <c r="B54" s="47"/>
      <c r="C54" s="41"/>
      <c r="D54" s="41"/>
      <c r="E54" s="42"/>
      <c r="F54" s="41"/>
      <c r="G54" s="41"/>
      <c r="H54" s="41"/>
      <c r="I54" s="47"/>
      <c r="J54" s="43" t="str">
        <f t="shared" si="1"/>
        <v>ммм-рр</v>
      </c>
    </row>
    <row r="55" spans="1:10" s="37" customFormat="1" ht="15.95" customHeight="1" x14ac:dyDescent="0.2">
      <c r="A55" s="48"/>
      <c r="B55" s="47"/>
      <c r="C55" s="41"/>
      <c r="D55" s="41"/>
      <c r="E55" s="42"/>
      <c r="F55" s="41"/>
      <c r="G55" s="41"/>
      <c r="H55" s="41"/>
      <c r="I55" s="47"/>
      <c r="J55" s="43" t="str">
        <f t="shared" si="1"/>
        <v>ммм-рр</v>
      </c>
    </row>
    <row r="56" spans="1:10" s="37" customFormat="1" ht="15.95" customHeight="1" x14ac:dyDescent="0.2">
      <c r="A56" s="48"/>
      <c r="B56" s="47"/>
      <c r="C56" s="41"/>
      <c r="D56" s="41"/>
      <c r="E56" s="42"/>
      <c r="F56" s="41"/>
      <c r="G56" s="41"/>
      <c r="H56" s="41"/>
      <c r="I56" s="47"/>
      <c r="J56" s="43" t="str">
        <f t="shared" si="1"/>
        <v>ммм-рр</v>
      </c>
    </row>
    <row r="57" spans="1:10" s="37" customFormat="1" ht="15.95" customHeight="1" x14ac:dyDescent="0.2">
      <c r="A57" s="48"/>
      <c r="B57" s="47"/>
      <c r="C57" s="41"/>
      <c r="D57" s="41"/>
      <c r="E57" s="42"/>
      <c r="F57" s="41"/>
      <c r="G57" s="41"/>
      <c r="H57" s="41"/>
      <c r="I57" s="47"/>
      <c r="J57" s="43" t="str">
        <f t="shared" si="1"/>
        <v>ммм-рр</v>
      </c>
    </row>
    <row r="58" spans="1:10" s="37" customFormat="1" ht="15.95" customHeight="1" x14ac:dyDescent="0.2">
      <c r="A58" s="48"/>
      <c r="B58" s="47"/>
      <c r="C58" s="41"/>
      <c r="D58" s="41"/>
      <c r="E58" s="42"/>
      <c r="F58" s="41"/>
      <c r="G58" s="41"/>
      <c r="H58" s="41"/>
      <c r="I58" s="47"/>
      <c r="J58" s="43" t="str">
        <f t="shared" si="1"/>
        <v>ммм-рр</v>
      </c>
    </row>
    <row r="59" spans="1:10" s="37" customFormat="1" ht="15.95" customHeight="1" x14ac:dyDescent="0.2">
      <c r="A59" s="48"/>
      <c r="B59" s="47"/>
      <c r="C59" s="41"/>
      <c r="D59" s="41"/>
      <c r="E59" s="42"/>
      <c r="F59" s="41"/>
      <c r="G59" s="41"/>
      <c r="H59" s="41"/>
      <c r="I59" s="47"/>
      <c r="J59" s="43" t="str">
        <f t="shared" si="1"/>
        <v>ммм-рр</v>
      </c>
    </row>
    <row r="60" spans="1:10" s="37" customFormat="1" ht="15.95" customHeight="1" x14ac:dyDescent="0.2">
      <c r="A60" s="48"/>
      <c r="B60" s="47"/>
      <c r="C60" s="41"/>
      <c r="D60" s="41"/>
      <c r="E60" s="42"/>
      <c r="F60" s="41"/>
      <c r="G60" s="41"/>
      <c r="H60" s="41"/>
      <c r="I60" s="47"/>
      <c r="J60" s="43" t="str">
        <f t="shared" si="1"/>
        <v>ммм-рр</v>
      </c>
    </row>
    <row r="61" spans="1:10" s="37" customFormat="1" ht="15.95" customHeight="1" x14ac:dyDescent="0.2">
      <c r="A61" s="48"/>
      <c r="B61" s="47"/>
      <c r="C61" s="41"/>
      <c r="D61" s="41"/>
      <c r="E61" s="42"/>
      <c r="F61" s="41"/>
      <c r="G61" s="41"/>
      <c r="H61" s="41"/>
      <c r="I61" s="47"/>
      <c r="J61" s="43" t="str">
        <f t="shared" si="1"/>
        <v>ммм-рр</v>
      </c>
    </row>
    <row r="62" spans="1:10" s="37" customFormat="1" ht="15.95" customHeight="1" x14ac:dyDescent="0.2">
      <c r="A62" s="48"/>
      <c r="B62" s="47"/>
      <c r="C62" s="41"/>
      <c r="D62" s="41"/>
      <c r="E62" s="42"/>
      <c r="F62" s="41"/>
      <c r="G62" s="41"/>
      <c r="H62" s="41"/>
      <c r="I62" s="47"/>
      <c r="J62" s="43" t="str">
        <f t="shared" si="1"/>
        <v>ммм-рр</v>
      </c>
    </row>
    <row r="63" spans="1:10" s="37" customFormat="1" ht="15.95" customHeight="1" x14ac:dyDescent="0.2">
      <c r="A63" s="48"/>
      <c r="B63" s="47"/>
      <c r="C63" s="41"/>
      <c r="D63" s="41"/>
      <c r="E63" s="42"/>
      <c r="F63" s="41"/>
      <c r="G63" s="41"/>
      <c r="H63" s="41"/>
      <c r="I63" s="47"/>
      <c r="J63" s="43" t="str">
        <f t="shared" si="1"/>
        <v>ммм-рр</v>
      </c>
    </row>
    <row r="64" spans="1:10" s="37" customFormat="1" ht="15.95" customHeight="1" x14ac:dyDescent="0.2">
      <c r="A64" s="48"/>
      <c r="B64" s="47"/>
      <c r="C64" s="41"/>
      <c r="D64" s="41"/>
      <c r="E64" s="42"/>
      <c r="F64" s="41"/>
      <c r="G64" s="41"/>
      <c r="H64" s="41"/>
      <c r="I64" s="47"/>
      <c r="J64" s="43" t="str">
        <f t="shared" si="1"/>
        <v>ммм-рр</v>
      </c>
    </row>
    <row r="65" spans="1:10" s="37" customFormat="1" ht="15.95" customHeight="1" x14ac:dyDescent="0.2">
      <c r="A65" s="48"/>
      <c r="B65" s="47"/>
      <c r="C65" s="41"/>
      <c r="D65" s="41"/>
      <c r="E65" s="42"/>
      <c r="F65" s="41"/>
      <c r="G65" s="41"/>
      <c r="H65" s="41"/>
      <c r="I65" s="47"/>
      <c r="J65" s="43" t="str">
        <f t="shared" si="1"/>
        <v>ммм-рр</v>
      </c>
    </row>
    <row r="66" spans="1:10" s="37" customFormat="1" ht="15.95" customHeight="1" x14ac:dyDescent="0.2">
      <c r="A66" s="48"/>
      <c r="B66" s="47"/>
      <c r="C66" s="41"/>
      <c r="D66" s="41"/>
      <c r="E66" s="42"/>
      <c r="F66" s="41"/>
      <c r="G66" s="41"/>
      <c r="H66" s="41"/>
      <c r="I66" s="47"/>
      <c r="J66" s="43" t="str">
        <f t="shared" ref="J66:J97" si="2">A66&amp;TEXT(B66,"ммм-рр")</f>
        <v>ммм-рр</v>
      </c>
    </row>
    <row r="67" spans="1:10" s="37" customFormat="1" ht="15.95" customHeight="1" x14ac:dyDescent="0.2">
      <c r="A67" s="48"/>
      <c r="B67" s="47"/>
      <c r="C67" s="41"/>
      <c r="D67" s="41"/>
      <c r="E67" s="42"/>
      <c r="F67" s="41"/>
      <c r="G67" s="41"/>
      <c r="H67" s="41"/>
      <c r="I67" s="47"/>
      <c r="J67" s="43" t="str">
        <f t="shared" si="2"/>
        <v>ммм-рр</v>
      </c>
    </row>
    <row r="68" spans="1:10" s="37" customFormat="1" ht="15.95" customHeight="1" x14ac:dyDescent="0.2">
      <c r="A68" s="48"/>
      <c r="B68" s="47"/>
      <c r="C68" s="41"/>
      <c r="D68" s="41"/>
      <c r="E68" s="42"/>
      <c r="F68" s="41"/>
      <c r="G68" s="41"/>
      <c r="H68" s="41"/>
      <c r="I68" s="47"/>
      <c r="J68" s="43" t="str">
        <f t="shared" si="2"/>
        <v>ммм-рр</v>
      </c>
    </row>
    <row r="69" spans="1:10" s="37" customFormat="1" ht="15.95" customHeight="1" x14ac:dyDescent="0.2">
      <c r="A69" s="48"/>
      <c r="B69" s="47"/>
      <c r="C69" s="41"/>
      <c r="D69" s="41"/>
      <c r="E69" s="42"/>
      <c r="F69" s="41"/>
      <c r="G69" s="41"/>
      <c r="H69" s="41"/>
      <c r="I69" s="47"/>
      <c r="J69" s="43" t="str">
        <f t="shared" si="2"/>
        <v>ммм-рр</v>
      </c>
    </row>
    <row r="70" spans="1:10" s="37" customFormat="1" ht="15.95" customHeight="1" x14ac:dyDescent="0.2">
      <c r="A70" s="45"/>
      <c r="B70" s="46"/>
      <c r="C70" s="41"/>
      <c r="D70" s="41"/>
      <c r="E70" s="42"/>
      <c r="F70" s="41"/>
      <c r="G70" s="41"/>
      <c r="H70" s="41"/>
      <c r="I70" s="47"/>
      <c r="J70" s="43" t="str">
        <f t="shared" si="2"/>
        <v>ммм-рр</v>
      </c>
    </row>
    <row r="71" spans="1:10" s="37" customFormat="1" ht="15.95" customHeight="1" x14ac:dyDescent="0.2">
      <c r="A71" s="45"/>
      <c r="B71" s="46"/>
      <c r="C71" s="41"/>
      <c r="D71" s="41"/>
      <c r="E71" s="42"/>
      <c r="F71" s="41"/>
      <c r="G71" s="41"/>
      <c r="H71" s="41"/>
      <c r="I71" s="47"/>
      <c r="J71" s="43" t="str">
        <f t="shared" si="2"/>
        <v>ммм-рр</v>
      </c>
    </row>
    <row r="72" spans="1:10" s="37" customFormat="1" ht="15.95" customHeight="1" x14ac:dyDescent="0.2">
      <c r="A72" s="45"/>
      <c r="B72" s="46"/>
      <c r="C72" s="41"/>
      <c r="D72" s="41"/>
      <c r="E72" s="42"/>
      <c r="F72" s="41"/>
      <c r="G72" s="41"/>
      <c r="H72" s="41"/>
      <c r="I72" s="47"/>
      <c r="J72" s="43" t="str">
        <f t="shared" si="2"/>
        <v>ммм-рр</v>
      </c>
    </row>
    <row r="73" spans="1:10" s="37" customFormat="1" ht="15.95" customHeight="1" x14ac:dyDescent="0.2">
      <c r="A73" s="45"/>
      <c r="B73" s="46"/>
      <c r="C73" s="41"/>
      <c r="D73" s="41"/>
      <c r="E73" s="42"/>
      <c r="F73" s="41"/>
      <c r="G73" s="41"/>
      <c r="H73" s="41"/>
      <c r="I73" s="47"/>
      <c r="J73" s="43" t="str">
        <f t="shared" si="2"/>
        <v>ммм-рр</v>
      </c>
    </row>
    <row r="74" spans="1:10" s="37" customFormat="1" ht="15.95" customHeight="1" x14ac:dyDescent="0.2">
      <c r="A74" s="45"/>
      <c r="B74" s="46"/>
      <c r="C74" s="41"/>
      <c r="D74" s="41"/>
      <c r="E74" s="42"/>
      <c r="F74" s="41"/>
      <c r="G74" s="41"/>
      <c r="H74" s="41"/>
      <c r="I74" s="47"/>
      <c r="J74" s="43" t="str">
        <f t="shared" si="2"/>
        <v>ммм-рр</v>
      </c>
    </row>
    <row r="75" spans="1:10" s="37" customFormat="1" ht="15.95" customHeight="1" x14ac:dyDescent="0.2">
      <c r="A75" s="45"/>
      <c r="B75" s="46"/>
      <c r="C75" s="41"/>
      <c r="D75" s="41"/>
      <c r="E75" s="42"/>
      <c r="F75" s="41"/>
      <c r="G75" s="41"/>
      <c r="H75" s="41"/>
      <c r="I75" s="47"/>
      <c r="J75" s="43" t="str">
        <f t="shared" si="2"/>
        <v>ммм-рр</v>
      </c>
    </row>
    <row r="76" spans="1:10" s="37" customFormat="1" ht="15.95" customHeight="1" x14ac:dyDescent="0.2">
      <c r="A76" s="45"/>
      <c r="B76" s="46"/>
      <c r="C76" s="41"/>
      <c r="D76" s="41"/>
      <c r="E76" s="42"/>
      <c r="F76" s="41"/>
      <c r="G76" s="41"/>
      <c r="H76" s="41"/>
      <c r="I76" s="47"/>
      <c r="J76" s="43" t="str">
        <f t="shared" si="2"/>
        <v>ммм-рр</v>
      </c>
    </row>
    <row r="77" spans="1:10" s="37" customFormat="1" ht="15.95" customHeight="1" x14ac:dyDescent="0.2">
      <c r="A77" s="45"/>
      <c r="B77" s="46"/>
      <c r="C77" s="41"/>
      <c r="D77" s="41"/>
      <c r="E77" s="42"/>
      <c r="F77" s="41"/>
      <c r="G77" s="41"/>
      <c r="H77" s="41"/>
      <c r="I77" s="47"/>
      <c r="J77" s="43" t="str">
        <f t="shared" si="2"/>
        <v>ммм-рр</v>
      </c>
    </row>
    <row r="78" spans="1:10" s="37" customFormat="1" ht="15.95" customHeight="1" x14ac:dyDescent="0.2">
      <c r="A78" s="45"/>
      <c r="B78" s="46"/>
      <c r="C78" s="41"/>
      <c r="D78" s="41"/>
      <c r="E78" s="42"/>
      <c r="F78" s="41"/>
      <c r="G78" s="41"/>
      <c r="H78" s="41"/>
      <c r="I78" s="47"/>
      <c r="J78" s="43" t="str">
        <f t="shared" si="2"/>
        <v>ммм-рр</v>
      </c>
    </row>
    <row r="79" spans="1:10" s="37" customFormat="1" ht="15.95" customHeight="1" x14ac:dyDescent="0.2">
      <c r="A79" s="45"/>
      <c r="B79" s="46"/>
      <c r="C79" s="41"/>
      <c r="D79" s="41"/>
      <c r="E79" s="42"/>
      <c r="F79" s="41"/>
      <c r="G79" s="41"/>
      <c r="H79" s="41"/>
      <c r="I79" s="47"/>
      <c r="J79" s="43" t="str">
        <f t="shared" si="2"/>
        <v>ммм-рр</v>
      </c>
    </row>
    <row r="80" spans="1:10" s="37" customFormat="1" ht="15.95" customHeight="1" x14ac:dyDescent="0.2">
      <c r="A80" s="45"/>
      <c r="B80" s="46"/>
      <c r="C80" s="41"/>
      <c r="D80" s="41"/>
      <c r="E80" s="42"/>
      <c r="F80" s="41"/>
      <c r="G80" s="41"/>
      <c r="H80" s="41"/>
      <c r="I80" s="47"/>
      <c r="J80" s="43" t="str">
        <f t="shared" si="2"/>
        <v>ммм-рр</v>
      </c>
    </row>
    <row r="81" spans="1:10" s="37" customFormat="1" ht="15.95" customHeight="1" x14ac:dyDescent="0.2">
      <c r="A81" s="45"/>
      <c r="B81" s="46"/>
      <c r="C81" s="41"/>
      <c r="D81" s="41"/>
      <c r="E81" s="42"/>
      <c r="F81" s="41"/>
      <c r="G81" s="41"/>
      <c r="H81" s="41"/>
      <c r="I81" s="47"/>
      <c r="J81" s="43" t="str">
        <f t="shared" si="2"/>
        <v>ммм-рр</v>
      </c>
    </row>
    <row r="82" spans="1:10" s="37" customFormat="1" ht="15.95" customHeight="1" x14ac:dyDescent="0.2">
      <c r="A82" s="45"/>
      <c r="B82" s="46"/>
      <c r="C82" s="41"/>
      <c r="D82" s="41"/>
      <c r="E82" s="42"/>
      <c r="F82" s="41"/>
      <c r="G82" s="41"/>
      <c r="H82" s="41"/>
      <c r="I82" s="47"/>
      <c r="J82" s="43" t="str">
        <f t="shared" si="2"/>
        <v>ммм-рр</v>
      </c>
    </row>
    <row r="83" spans="1:10" s="37" customFormat="1" ht="15.95" customHeight="1" x14ac:dyDescent="0.2">
      <c r="A83" s="45"/>
      <c r="B83" s="46"/>
      <c r="C83" s="41"/>
      <c r="D83" s="41"/>
      <c r="E83" s="42"/>
      <c r="F83" s="41"/>
      <c r="G83" s="41"/>
      <c r="H83" s="41"/>
      <c r="I83" s="47"/>
      <c r="J83" s="43" t="str">
        <f t="shared" si="2"/>
        <v>ммм-рр</v>
      </c>
    </row>
    <row r="84" spans="1:10" s="37" customFormat="1" ht="15.95" customHeight="1" x14ac:dyDescent="0.2">
      <c r="A84" s="45"/>
      <c r="B84" s="46"/>
      <c r="C84" s="41"/>
      <c r="D84" s="41"/>
      <c r="E84" s="42"/>
      <c r="F84" s="41"/>
      <c r="G84" s="41"/>
      <c r="H84" s="41"/>
      <c r="I84" s="47"/>
      <c r="J84" s="43" t="str">
        <f t="shared" si="2"/>
        <v>ммм-рр</v>
      </c>
    </row>
    <row r="85" spans="1:10" s="37" customFormat="1" ht="15.95" customHeight="1" x14ac:dyDescent="0.2">
      <c r="A85" s="45"/>
      <c r="B85" s="46"/>
      <c r="C85" s="41"/>
      <c r="D85" s="41"/>
      <c r="E85" s="42"/>
      <c r="F85" s="41"/>
      <c r="G85" s="41"/>
      <c r="H85" s="41"/>
      <c r="I85" s="47"/>
      <c r="J85" s="43" t="str">
        <f t="shared" si="2"/>
        <v>ммм-рр</v>
      </c>
    </row>
    <row r="86" spans="1:10" s="37" customFormat="1" ht="15.95" customHeight="1" x14ac:dyDescent="0.2">
      <c r="A86" s="45"/>
      <c r="B86" s="46"/>
      <c r="C86" s="41"/>
      <c r="D86" s="41"/>
      <c r="E86" s="42"/>
      <c r="F86" s="41"/>
      <c r="G86" s="41"/>
      <c r="H86" s="41"/>
      <c r="I86" s="47"/>
      <c r="J86" s="43" t="str">
        <f t="shared" si="2"/>
        <v>ммм-рр</v>
      </c>
    </row>
    <row r="87" spans="1:10" s="37" customFormat="1" ht="15.95" customHeight="1" x14ac:dyDescent="0.2">
      <c r="A87" s="45"/>
      <c r="B87" s="46"/>
      <c r="C87" s="41"/>
      <c r="D87" s="41"/>
      <c r="E87" s="42"/>
      <c r="F87" s="41"/>
      <c r="G87" s="41"/>
      <c r="H87" s="41"/>
      <c r="I87" s="47"/>
      <c r="J87" s="43" t="str">
        <f t="shared" si="2"/>
        <v>ммм-рр</v>
      </c>
    </row>
    <row r="88" spans="1:10" s="37" customFormat="1" ht="15.95" customHeight="1" x14ac:dyDescent="0.2">
      <c r="A88" s="45"/>
      <c r="B88" s="46"/>
      <c r="C88" s="41"/>
      <c r="D88" s="41"/>
      <c r="E88" s="42"/>
      <c r="F88" s="41"/>
      <c r="G88" s="41"/>
      <c r="H88" s="41"/>
      <c r="I88" s="47"/>
      <c r="J88" s="43" t="str">
        <f t="shared" si="2"/>
        <v>ммм-рр</v>
      </c>
    </row>
    <row r="89" spans="1:10" s="37" customFormat="1" ht="15.95" customHeight="1" x14ac:dyDescent="0.2">
      <c r="A89" s="45"/>
      <c r="B89" s="46"/>
      <c r="C89" s="41"/>
      <c r="D89" s="41"/>
      <c r="E89" s="42"/>
      <c r="F89" s="41"/>
      <c r="G89" s="41"/>
      <c r="H89" s="41"/>
      <c r="I89" s="47"/>
      <c r="J89" s="43" t="str">
        <f t="shared" si="2"/>
        <v>ммм-рр</v>
      </c>
    </row>
    <row r="90" spans="1:10" s="37" customFormat="1" ht="15.95" customHeight="1" x14ac:dyDescent="0.2">
      <c r="A90" s="45"/>
      <c r="B90" s="46"/>
      <c r="C90" s="41"/>
      <c r="D90" s="41"/>
      <c r="E90" s="42"/>
      <c r="F90" s="41"/>
      <c r="G90" s="41"/>
      <c r="H90" s="41"/>
      <c r="I90" s="47"/>
      <c r="J90" s="43" t="str">
        <f t="shared" si="2"/>
        <v>ммм-рр</v>
      </c>
    </row>
    <row r="91" spans="1:10" s="37" customFormat="1" ht="15.95" customHeight="1" x14ac:dyDescent="0.2">
      <c r="A91" s="45"/>
      <c r="B91" s="46"/>
      <c r="C91" s="41"/>
      <c r="D91" s="41"/>
      <c r="E91" s="42"/>
      <c r="F91" s="41"/>
      <c r="G91" s="41"/>
      <c r="H91" s="41"/>
      <c r="I91" s="47"/>
      <c r="J91" s="43" t="str">
        <f t="shared" si="2"/>
        <v>ммм-рр</v>
      </c>
    </row>
    <row r="92" spans="1:10" s="37" customFormat="1" ht="15.95" customHeight="1" x14ac:dyDescent="0.2">
      <c r="A92" s="45"/>
      <c r="B92" s="46"/>
      <c r="C92" s="41"/>
      <c r="D92" s="41"/>
      <c r="E92" s="42"/>
      <c r="F92" s="41"/>
      <c r="G92" s="41"/>
      <c r="H92" s="41"/>
      <c r="I92" s="47"/>
      <c r="J92" s="43" t="str">
        <f t="shared" si="2"/>
        <v>ммм-рр</v>
      </c>
    </row>
    <row r="93" spans="1:10" s="37" customFormat="1" ht="15.95" customHeight="1" x14ac:dyDescent="0.2">
      <c r="A93" s="45"/>
      <c r="B93" s="46"/>
      <c r="C93" s="41"/>
      <c r="D93" s="41"/>
      <c r="E93" s="42"/>
      <c r="F93" s="41"/>
      <c r="G93" s="41"/>
      <c r="H93" s="41"/>
      <c r="I93" s="47"/>
      <c r="J93" s="43" t="str">
        <f t="shared" si="2"/>
        <v>ммм-рр</v>
      </c>
    </row>
    <row r="94" spans="1:10" s="37" customFormat="1" ht="15.95" customHeight="1" x14ac:dyDescent="0.2">
      <c r="A94" s="45"/>
      <c r="B94" s="46"/>
      <c r="C94" s="41"/>
      <c r="D94" s="41"/>
      <c r="E94" s="42"/>
      <c r="F94" s="41"/>
      <c r="G94" s="41"/>
      <c r="H94" s="41"/>
      <c r="I94" s="47"/>
      <c r="J94" s="43" t="str">
        <f t="shared" si="2"/>
        <v>ммм-рр</v>
      </c>
    </row>
    <row r="95" spans="1:10" s="37" customFormat="1" ht="15.95" customHeight="1" x14ac:dyDescent="0.2">
      <c r="A95" s="45"/>
      <c r="B95" s="46"/>
      <c r="C95" s="41"/>
      <c r="D95" s="41"/>
      <c r="E95" s="42"/>
      <c r="F95" s="41"/>
      <c r="G95" s="41"/>
      <c r="H95" s="41"/>
      <c r="I95" s="47"/>
      <c r="J95" s="43" t="str">
        <f t="shared" si="2"/>
        <v>ммм-рр</v>
      </c>
    </row>
    <row r="96" spans="1:10" s="37" customFormat="1" ht="15.95" customHeight="1" x14ac:dyDescent="0.2">
      <c r="A96" s="45"/>
      <c r="B96" s="46"/>
      <c r="C96" s="41"/>
      <c r="D96" s="41"/>
      <c r="E96" s="42"/>
      <c r="F96" s="41"/>
      <c r="G96" s="41"/>
      <c r="H96" s="41"/>
      <c r="I96" s="47"/>
      <c r="J96" s="43" t="str">
        <f t="shared" si="2"/>
        <v>ммм-рр</v>
      </c>
    </row>
    <row r="97" spans="1:10" s="37" customFormat="1" ht="15.95" customHeight="1" x14ac:dyDescent="0.2">
      <c r="A97" s="45"/>
      <c r="B97" s="46"/>
      <c r="C97" s="41"/>
      <c r="D97" s="41"/>
      <c r="E97" s="42"/>
      <c r="F97" s="41"/>
      <c r="G97" s="41"/>
      <c r="H97" s="41"/>
      <c r="I97" s="47"/>
      <c r="J97" s="43" t="str">
        <f t="shared" si="2"/>
        <v>ммм-рр</v>
      </c>
    </row>
    <row r="98" spans="1:10" s="37" customFormat="1" ht="15.95" customHeight="1" x14ac:dyDescent="0.2">
      <c r="A98" s="45"/>
      <c r="B98" s="46"/>
      <c r="C98" s="41"/>
      <c r="D98" s="41"/>
      <c r="E98" s="42"/>
      <c r="F98" s="41"/>
      <c r="G98" s="41"/>
      <c r="H98" s="41"/>
      <c r="I98" s="47"/>
      <c r="J98" s="43" t="str">
        <f t="shared" ref="J98:J103" si="3">A98&amp;TEXT(B98,"ммм-рр")</f>
        <v>ммм-рр</v>
      </c>
    </row>
    <row r="99" spans="1:10" s="37" customFormat="1" ht="15.95" customHeight="1" x14ac:dyDescent="0.2">
      <c r="A99" s="45"/>
      <c r="B99" s="46"/>
      <c r="C99" s="41"/>
      <c r="D99" s="41"/>
      <c r="E99" s="42"/>
      <c r="F99" s="41"/>
      <c r="G99" s="41"/>
      <c r="H99" s="41"/>
      <c r="I99" s="47"/>
      <c r="J99" s="43" t="str">
        <f t="shared" si="3"/>
        <v>ммм-рр</v>
      </c>
    </row>
    <row r="100" spans="1:10" s="37" customFormat="1" ht="15.95" customHeight="1" x14ac:dyDescent="0.2">
      <c r="A100" s="45"/>
      <c r="B100" s="46"/>
      <c r="C100" s="41"/>
      <c r="D100" s="41"/>
      <c r="E100" s="42"/>
      <c r="F100" s="41"/>
      <c r="G100" s="41"/>
      <c r="H100" s="41"/>
      <c r="I100" s="47"/>
      <c r="J100" s="43" t="str">
        <f t="shared" si="3"/>
        <v>ммм-рр</v>
      </c>
    </row>
    <row r="101" spans="1:10" s="37" customFormat="1" ht="15.95" customHeight="1" x14ac:dyDescent="0.2">
      <c r="A101" s="45"/>
      <c r="B101" s="46"/>
      <c r="C101" s="41"/>
      <c r="D101" s="41"/>
      <c r="E101" s="42"/>
      <c r="F101" s="41"/>
      <c r="G101" s="41"/>
      <c r="H101" s="41"/>
      <c r="I101" s="47"/>
      <c r="J101" s="43" t="str">
        <f t="shared" si="3"/>
        <v>ммм-рр</v>
      </c>
    </row>
    <row r="102" spans="1:10" s="37" customFormat="1" ht="15.95" customHeight="1" x14ac:dyDescent="0.2">
      <c r="A102" s="45"/>
      <c r="B102" s="46"/>
      <c r="C102" s="41"/>
      <c r="D102" s="41"/>
      <c r="E102" s="42"/>
      <c r="F102" s="41"/>
      <c r="G102" s="41"/>
      <c r="H102" s="41"/>
      <c r="I102" s="47"/>
      <c r="J102" s="43" t="str">
        <f t="shared" si="3"/>
        <v>ммм-рр</v>
      </c>
    </row>
    <row r="103" spans="1:10" s="37" customFormat="1" ht="15.95" customHeight="1" x14ac:dyDescent="0.2">
      <c r="A103" s="45"/>
      <c r="B103" s="46"/>
      <c r="C103" s="41"/>
      <c r="D103" s="41"/>
      <c r="E103" s="42"/>
      <c r="F103" s="41"/>
      <c r="G103" s="41"/>
      <c r="H103" s="41"/>
      <c r="I103" s="47"/>
      <c r="J103" s="43" t="str">
        <f t="shared" si="3"/>
        <v>ммм-рр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 activeCell="N2" sqref="N2"/>
    </sheetView>
  </sheetViews>
  <sheetFormatPr defaultRowHeight="12.75" x14ac:dyDescent="0.2"/>
  <cols>
    <col min="1" max="1" width="6" customWidth="1"/>
    <col min="2" max="2" width="10.140625" bestFit="1" customWidth="1"/>
    <col min="3" max="3" width="14.85546875" customWidth="1"/>
    <col min="4" max="4" width="13.5703125" style="29" bestFit="1" customWidth="1"/>
    <col min="5" max="5" width="8.5703125" bestFit="1" customWidth="1"/>
    <col min="6" max="6" width="16.42578125" customWidth="1"/>
    <col min="7" max="7" width="15.7109375" customWidth="1"/>
    <col min="8" max="8" width="11.42578125" customWidth="1"/>
    <col min="9" max="9" width="14" customWidth="1"/>
    <col min="10" max="10" width="6.28515625" customWidth="1"/>
    <col min="11" max="11" width="10.140625" bestFit="1" customWidth="1"/>
    <col min="12" max="12" width="6.85546875" hidden="1" customWidth="1"/>
  </cols>
  <sheetData>
    <row r="1" spans="1:12" ht="104.1" customHeight="1" x14ac:dyDescent="0.2">
      <c r="A1" s="50" t="s">
        <v>1</v>
      </c>
      <c r="B1" s="51" t="s">
        <v>38</v>
      </c>
      <c r="C1" s="52" t="s">
        <v>23</v>
      </c>
      <c r="D1" s="53" t="s">
        <v>24</v>
      </c>
      <c r="E1" s="54" t="s">
        <v>39</v>
      </c>
      <c r="F1" s="52" t="s">
        <v>25</v>
      </c>
      <c r="G1" s="55" t="s">
        <v>40</v>
      </c>
      <c r="H1" s="55" t="s">
        <v>41</v>
      </c>
      <c r="I1" s="52" t="s">
        <v>42</v>
      </c>
      <c r="J1" s="52" t="s">
        <v>27</v>
      </c>
      <c r="K1" s="51" t="s">
        <v>28</v>
      </c>
      <c r="L1" s="56" t="s">
        <v>29</v>
      </c>
    </row>
    <row r="2" spans="1:12" s="37" customFormat="1" ht="15.95" customHeight="1" x14ac:dyDescent="0.2">
      <c r="A2" s="57">
        <v>12000</v>
      </c>
      <c r="B2" s="58">
        <v>38372</v>
      </c>
      <c r="C2" s="59" t="s">
        <v>43</v>
      </c>
      <c r="D2" s="75">
        <v>1000</v>
      </c>
      <c r="E2" s="76">
        <v>0</v>
      </c>
      <c r="F2" s="59" t="s">
        <v>44</v>
      </c>
      <c r="G2" s="60" t="s">
        <v>45</v>
      </c>
      <c r="H2" s="59" t="s">
        <v>46</v>
      </c>
      <c r="I2" s="59" t="s">
        <v>47</v>
      </c>
      <c r="J2" s="59" t="s">
        <v>48</v>
      </c>
      <c r="K2" s="58">
        <v>38382</v>
      </c>
      <c r="L2" s="61" t="str">
        <f t="shared" ref="L2:L33" si="0">A2&amp;TEXT(B2,"ммм-рр")</f>
        <v>12000ммм-рр</v>
      </c>
    </row>
    <row r="3" spans="1:12" s="37" customFormat="1" ht="15.95" customHeight="1" x14ac:dyDescent="0.2">
      <c r="A3" s="48">
        <v>11000</v>
      </c>
      <c r="B3" s="47">
        <v>38398</v>
      </c>
      <c r="C3" s="41" t="s">
        <v>43</v>
      </c>
      <c r="D3" s="74">
        <v>2500</v>
      </c>
      <c r="E3" s="77">
        <v>0</v>
      </c>
      <c r="F3" s="41" t="s">
        <v>49</v>
      </c>
      <c r="G3" s="63" t="s">
        <v>50</v>
      </c>
      <c r="H3" s="41" t="s">
        <v>51</v>
      </c>
      <c r="I3" s="41" t="s">
        <v>50</v>
      </c>
      <c r="J3" s="41" t="s">
        <v>48</v>
      </c>
      <c r="K3" s="47">
        <v>38412</v>
      </c>
      <c r="L3" s="61" t="str">
        <f t="shared" si="0"/>
        <v>11000ммм-рр</v>
      </c>
    </row>
    <row r="4" spans="1:12" s="37" customFormat="1" ht="15.95" customHeight="1" x14ac:dyDescent="0.2">
      <c r="A4" s="48"/>
      <c r="B4" s="47"/>
      <c r="C4" s="41"/>
      <c r="D4" s="42"/>
      <c r="E4" s="62"/>
      <c r="F4" s="41"/>
      <c r="G4" s="63"/>
      <c r="H4" s="41"/>
      <c r="I4" s="41"/>
      <c r="J4" s="41"/>
      <c r="K4" s="47"/>
      <c r="L4" s="61" t="str">
        <f t="shared" si="0"/>
        <v>ммм-рр</v>
      </c>
    </row>
    <row r="5" spans="1:12" s="37" customFormat="1" ht="15.95" customHeight="1" x14ac:dyDescent="0.2">
      <c r="A5" s="48"/>
      <c r="B5" s="47"/>
      <c r="C5" s="41"/>
      <c r="D5" s="42"/>
      <c r="E5" s="62"/>
      <c r="F5" s="41"/>
      <c r="G5" s="63"/>
      <c r="H5" s="41"/>
      <c r="I5" s="41"/>
      <c r="J5" s="41"/>
      <c r="K5" s="47"/>
      <c r="L5" s="61" t="str">
        <f t="shared" si="0"/>
        <v>ммм-рр</v>
      </c>
    </row>
    <row r="6" spans="1:12" s="37" customFormat="1" ht="15.95" customHeight="1" x14ac:dyDescent="0.2">
      <c r="A6" s="48"/>
      <c r="B6" s="47"/>
      <c r="C6" s="41"/>
      <c r="D6" s="42"/>
      <c r="E6" s="62"/>
      <c r="F6" s="41"/>
      <c r="G6" s="63"/>
      <c r="H6" s="41"/>
      <c r="I6" s="41"/>
      <c r="J6" s="41"/>
      <c r="K6" s="47"/>
      <c r="L6" s="61" t="str">
        <f t="shared" si="0"/>
        <v>ммм-рр</v>
      </c>
    </row>
    <row r="7" spans="1:12" s="37" customFormat="1" ht="15.95" customHeight="1" x14ac:dyDescent="0.2">
      <c r="A7" s="38"/>
      <c r="B7" s="39"/>
      <c r="C7" s="40"/>
      <c r="D7" s="42"/>
      <c r="E7" s="64"/>
      <c r="F7" s="40"/>
      <c r="G7" s="65"/>
      <c r="H7" s="65"/>
      <c r="I7" s="40"/>
      <c r="J7" s="40"/>
      <c r="K7" s="39"/>
      <c r="L7" s="61" t="str">
        <f t="shared" si="0"/>
        <v>ммм-рр</v>
      </c>
    </row>
    <row r="8" spans="1:12" s="37" customFormat="1" ht="15.95" customHeight="1" x14ac:dyDescent="0.2">
      <c r="A8" s="38"/>
      <c r="B8" s="39"/>
      <c r="C8" s="40"/>
      <c r="D8" s="42"/>
      <c r="E8" s="64"/>
      <c r="F8" s="40"/>
      <c r="G8" s="65"/>
      <c r="H8" s="65"/>
      <c r="I8" s="40"/>
      <c r="J8" s="40"/>
      <c r="K8" s="39"/>
      <c r="L8" s="61" t="str">
        <f t="shared" si="0"/>
        <v>ммм-рр</v>
      </c>
    </row>
    <row r="9" spans="1:12" s="37" customFormat="1" ht="15.95" customHeight="1" x14ac:dyDescent="0.2">
      <c r="A9" s="48"/>
      <c r="B9" s="47"/>
      <c r="C9" s="41"/>
      <c r="D9" s="42"/>
      <c r="E9" s="62"/>
      <c r="F9" s="41"/>
      <c r="G9" s="63"/>
      <c r="H9" s="41"/>
      <c r="I9" s="41"/>
      <c r="J9" s="41"/>
      <c r="K9" s="47"/>
      <c r="L9" s="61" t="str">
        <f t="shared" si="0"/>
        <v>ммм-рр</v>
      </c>
    </row>
    <row r="10" spans="1:12" s="37" customFormat="1" ht="15.95" customHeight="1" x14ac:dyDescent="0.2">
      <c r="A10" s="38"/>
      <c r="B10" s="39"/>
      <c r="C10" s="40"/>
      <c r="D10" s="42"/>
      <c r="E10" s="64"/>
      <c r="F10" s="40"/>
      <c r="G10" s="65"/>
      <c r="H10" s="65"/>
      <c r="I10" s="40"/>
      <c r="J10" s="40"/>
      <c r="K10" s="39"/>
      <c r="L10" s="61" t="str">
        <f t="shared" si="0"/>
        <v>ммм-рр</v>
      </c>
    </row>
    <row r="11" spans="1:12" s="37" customFormat="1" ht="15.95" customHeight="1" x14ac:dyDescent="0.2">
      <c r="A11" s="48"/>
      <c r="B11" s="47"/>
      <c r="C11" s="41"/>
      <c r="D11" s="42"/>
      <c r="E11" s="62"/>
      <c r="F11" s="41"/>
      <c r="G11" s="63"/>
      <c r="H11" s="41"/>
      <c r="I11" s="41"/>
      <c r="J11" s="41"/>
      <c r="K11" s="47"/>
      <c r="L11" s="61" t="str">
        <f t="shared" si="0"/>
        <v>ммм-рр</v>
      </c>
    </row>
    <row r="12" spans="1:12" s="37" customFormat="1" ht="15.95" customHeight="1" x14ac:dyDescent="0.2">
      <c r="A12" s="38"/>
      <c r="B12" s="39"/>
      <c r="C12" s="40"/>
      <c r="D12" s="42"/>
      <c r="E12" s="64"/>
      <c r="F12" s="40"/>
      <c r="G12" s="65"/>
      <c r="H12" s="65"/>
      <c r="I12" s="40"/>
      <c r="J12" s="40"/>
      <c r="K12" s="39"/>
      <c r="L12" s="61" t="str">
        <f t="shared" si="0"/>
        <v>ммм-рр</v>
      </c>
    </row>
    <row r="13" spans="1:12" s="37" customFormat="1" ht="15.95" customHeight="1" x14ac:dyDescent="0.2">
      <c r="A13" s="38"/>
      <c r="B13" s="39"/>
      <c r="C13" s="40"/>
      <c r="D13" s="42"/>
      <c r="E13" s="64"/>
      <c r="F13" s="40"/>
      <c r="G13" s="65"/>
      <c r="H13" s="65"/>
      <c r="I13" s="40"/>
      <c r="J13" s="40"/>
      <c r="K13" s="39"/>
      <c r="L13" s="61" t="str">
        <f t="shared" si="0"/>
        <v>ммм-рр</v>
      </c>
    </row>
    <row r="14" spans="1:12" s="37" customFormat="1" ht="15.95" customHeight="1" x14ac:dyDescent="0.2">
      <c r="A14" s="45"/>
      <c r="B14" s="47"/>
      <c r="C14" s="41"/>
      <c r="D14" s="42"/>
      <c r="E14" s="62"/>
      <c r="F14" s="41"/>
      <c r="G14" s="63"/>
      <c r="H14" s="63"/>
      <c r="I14" s="41"/>
      <c r="J14" s="41"/>
      <c r="K14" s="47"/>
      <c r="L14" s="61" t="str">
        <f t="shared" si="0"/>
        <v>ммм-рр</v>
      </c>
    </row>
    <row r="15" spans="1:12" s="37" customFormat="1" ht="15.95" customHeight="1" x14ac:dyDescent="0.2">
      <c r="A15" s="45"/>
      <c r="B15" s="47"/>
      <c r="C15" s="41"/>
      <c r="D15" s="42"/>
      <c r="E15" s="62"/>
      <c r="F15" s="41"/>
      <c r="G15" s="63"/>
      <c r="H15" s="63"/>
      <c r="I15" s="41"/>
      <c r="J15" s="41"/>
      <c r="K15" s="47"/>
      <c r="L15" s="61" t="str">
        <f t="shared" si="0"/>
        <v>ммм-рр</v>
      </c>
    </row>
    <row r="16" spans="1:12" s="37" customFormat="1" ht="15.95" customHeight="1" x14ac:dyDescent="0.2">
      <c r="A16" s="45"/>
      <c r="B16" s="47"/>
      <c r="C16" s="41"/>
      <c r="D16" s="42"/>
      <c r="E16" s="62"/>
      <c r="F16" s="41"/>
      <c r="G16" s="63"/>
      <c r="H16" s="63"/>
      <c r="I16" s="65"/>
      <c r="J16" s="41"/>
      <c r="K16" s="47"/>
      <c r="L16" s="61" t="str">
        <f t="shared" si="0"/>
        <v>ммм-рр</v>
      </c>
    </row>
    <row r="17" spans="1:12" s="37" customFormat="1" ht="15.95" customHeight="1" x14ac:dyDescent="0.2">
      <c r="A17" s="48"/>
      <c r="B17" s="47"/>
      <c r="C17" s="41"/>
      <c r="D17" s="42"/>
      <c r="E17" s="62"/>
      <c r="F17" s="41"/>
      <c r="G17" s="63"/>
      <c r="H17" s="41"/>
      <c r="I17" s="41"/>
      <c r="J17" s="41"/>
      <c r="K17" s="47"/>
      <c r="L17" s="61" t="str">
        <f t="shared" si="0"/>
        <v>ммм-рр</v>
      </c>
    </row>
    <row r="18" spans="1:12" s="37" customFormat="1" ht="15.95" customHeight="1" x14ac:dyDescent="0.2">
      <c r="A18" s="48"/>
      <c r="B18" s="47"/>
      <c r="C18" s="41"/>
      <c r="D18" s="42"/>
      <c r="E18" s="62"/>
      <c r="F18" s="41"/>
      <c r="G18" s="63"/>
      <c r="H18" s="41"/>
      <c r="I18" s="41"/>
      <c r="J18" s="41"/>
      <c r="K18" s="47"/>
      <c r="L18" s="61" t="str">
        <f t="shared" si="0"/>
        <v>ммм-рр</v>
      </c>
    </row>
    <row r="19" spans="1:12" s="37" customFormat="1" ht="15.95" customHeight="1" x14ac:dyDescent="0.2">
      <c r="A19" s="48"/>
      <c r="B19" s="47"/>
      <c r="C19" s="41"/>
      <c r="D19" s="42"/>
      <c r="E19" s="62"/>
      <c r="F19" s="41"/>
      <c r="G19" s="63"/>
      <c r="H19" s="41"/>
      <c r="I19" s="41"/>
      <c r="J19" s="41"/>
      <c r="K19" s="47"/>
      <c r="L19" s="61" t="str">
        <f t="shared" si="0"/>
        <v>ммм-рр</v>
      </c>
    </row>
    <row r="20" spans="1:12" s="37" customFormat="1" ht="15.95" customHeight="1" x14ac:dyDescent="0.2">
      <c r="A20" s="48"/>
      <c r="B20" s="47"/>
      <c r="C20" s="41"/>
      <c r="D20" s="42"/>
      <c r="E20" s="62"/>
      <c r="F20" s="41"/>
      <c r="G20" s="63"/>
      <c r="H20" s="41"/>
      <c r="I20" s="41"/>
      <c r="J20" s="41"/>
      <c r="K20" s="47"/>
      <c r="L20" s="61" t="str">
        <f t="shared" si="0"/>
        <v>ммм-рр</v>
      </c>
    </row>
    <row r="21" spans="1:12" s="37" customFormat="1" ht="15.95" customHeight="1" x14ac:dyDescent="0.2">
      <c r="A21" s="48"/>
      <c r="B21" s="47"/>
      <c r="C21" s="41"/>
      <c r="D21" s="42"/>
      <c r="E21" s="62"/>
      <c r="F21" s="41"/>
      <c r="G21" s="63"/>
      <c r="H21" s="41"/>
      <c r="I21" s="41"/>
      <c r="J21" s="41"/>
      <c r="K21" s="47"/>
      <c r="L21" s="61" t="str">
        <f t="shared" si="0"/>
        <v>ммм-рр</v>
      </c>
    </row>
    <row r="22" spans="1:12" s="37" customFormat="1" ht="15.95" customHeight="1" x14ac:dyDescent="0.2">
      <c r="A22" s="48"/>
      <c r="B22" s="47"/>
      <c r="C22" s="41"/>
      <c r="D22" s="42"/>
      <c r="E22" s="62"/>
      <c r="F22" s="41"/>
      <c r="G22" s="63"/>
      <c r="H22" s="41"/>
      <c r="I22" s="41"/>
      <c r="J22" s="41"/>
      <c r="K22" s="47"/>
      <c r="L22" s="61" t="str">
        <f t="shared" si="0"/>
        <v>ммм-рр</v>
      </c>
    </row>
    <row r="23" spans="1:12" s="37" customFormat="1" ht="15.95" customHeight="1" x14ac:dyDescent="0.2">
      <c r="A23" s="48"/>
      <c r="B23" s="47"/>
      <c r="C23" s="41"/>
      <c r="D23" s="42"/>
      <c r="E23" s="62"/>
      <c r="F23" s="41"/>
      <c r="G23" s="63"/>
      <c r="H23" s="41"/>
      <c r="I23" s="41"/>
      <c r="J23" s="41"/>
      <c r="K23" s="47"/>
      <c r="L23" s="61" t="str">
        <f t="shared" si="0"/>
        <v>ммм-рр</v>
      </c>
    </row>
    <row r="24" spans="1:12" s="37" customFormat="1" ht="15.95" customHeight="1" x14ac:dyDescent="0.2">
      <c r="A24" s="48"/>
      <c r="B24" s="47"/>
      <c r="C24" s="41"/>
      <c r="D24" s="42"/>
      <c r="E24" s="62"/>
      <c r="F24" s="41"/>
      <c r="G24" s="63"/>
      <c r="H24" s="41"/>
      <c r="I24" s="41"/>
      <c r="J24" s="41"/>
      <c r="K24" s="47"/>
      <c r="L24" s="61" t="str">
        <f t="shared" si="0"/>
        <v>ммм-рр</v>
      </c>
    </row>
    <row r="25" spans="1:12" s="37" customFormat="1" ht="15.95" customHeight="1" x14ac:dyDescent="0.2">
      <c r="A25" s="48"/>
      <c r="B25" s="47"/>
      <c r="C25" s="41"/>
      <c r="D25" s="42"/>
      <c r="E25" s="62"/>
      <c r="F25" s="41"/>
      <c r="G25" s="63"/>
      <c r="H25" s="41"/>
      <c r="I25" s="41"/>
      <c r="J25" s="41"/>
      <c r="K25" s="47"/>
      <c r="L25" s="61" t="str">
        <f t="shared" si="0"/>
        <v>ммм-рр</v>
      </c>
    </row>
    <row r="26" spans="1:12" s="37" customFormat="1" ht="15.95" customHeight="1" x14ac:dyDescent="0.2">
      <c r="A26" s="48"/>
      <c r="B26" s="47"/>
      <c r="C26" s="41"/>
      <c r="D26" s="42"/>
      <c r="E26" s="62"/>
      <c r="F26" s="41"/>
      <c r="G26" s="63"/>
      <c r="H26" s="41"/>
      <c r="I26" s="41"/>
      <c r="J26" s="41"/>
      <c r="K26" s="47"/>
      <c r="L26" s="61" t="str">
        <f t="shared" si="0"/>
        <v>ммм-рр</v>
      </c>
    </row>
    <row r="27" spans="1:12" s="37" customFormat="1" ht="15.95" customHeight="1" x14ac:dyDescent="0.2">
      <c r="A27" s="48"/>
      <c r="B27" s="47"/>
      <c r="C27" s="41"/>
      <c r="D27" s="42"/>
      <c r="E27" s="62"/>
      <c r="F27" s="41"/>
      <c r="G27" s="63"/>
      <c r="H27" s="41"/>
      <c r="I27" s="41"/>
      <c r="J27" s="41"/>
      <c r="K27" s="47"/>
      <c r="L27" s="61" t="str">
        <f t="shared" si="0"/>
        <v>ммм-рр</v>
      </c>
    </row>
    <row r="28" spans="1:12" s="37" customFormat="1" ht="15.95" customHeight="1" x14ac:dyDescent="0.2">
      <c r="A28" s="66"/>
      <c r="B28" s="39"/>
      <c r="C28" s="40"/>
      <c r="D28" s="42"/>
      <c r="E28" s="64"/>
      <c r="F28" s="40"/>
      <c r="G28" s="65"/>
      <c r="H28" s="40"/>
      <c r="I28" s="40"/>
      <c r="J28" s="40"/>
      <c r="K28" s="39"/>
      <c r="L28" s="61" t="str">
        <f t="shared" si="0"/>
        <v>ммм-рр</v>
      </c>
    </row>
    <row r="29" spans="1:12" s="37" customFormat="1" ht="15.95" customHeight="1" x14ac:dyDescent="0.2">
      <c r="A29" s="66"/>
      <c r="B29" s="39"/>
      <c r="C29" s="40"/>
      <c r="D29" s="42"/>
      <c r="E29" s="64"/>
      <c r="F29" s="40"/>
      <c r="G29" s="65"/>
      <c r="H29" s="40"/>
      <c r="I29" s="40"/>
      <c r="J29" s="40"/>
      <c r="K29" s="39"/>
      <c r="L29" s="61" t="str">
        <f t="shared" si="0"/>
        <v>ммм-рр</v>
      </c>
    </row>
    <row r="30" spans="1:12" s="37" customFormat="1" ht="15.95" customHeight="1" x14ac:dyDescent="0.2">
      <c r="A30" s="48"/>
      <c r="B30" s="47"/>
      <c r="C30" s="41"/>
      <c r="D30" s="42"/>
      <c r="E30" s="62"/>
      <c r="F30" s="41"/>
      <c r="G30" s="63"/>
      <c r="H30" s="41"/>
      <c r="I30" s="41"/>
      <c r="J30" s="41"/>
      <c r="K30" s="47"/>
      <c r="L30" s="61" t="str">
        <f t="shared" si="0"/>
        <v>ммм-рр</v>
      </c>
    </row>
    <row r="31" spans="1:12" s="37" customFormat="1" ht="15.95" customHeight="1" x14ac:dyDescent="0.2">
      <c r="A31" s="48"/>
      <c r="B31" s="47"/>
      <c r="C31" s="41"/>
      <c r="D31" s="42"/>
      <c r="E31" s="62"/>
      <c r="F31" s="41"/>
      <c r="G31" s="63"/>
      <c r="H31" s="41"/>
      <c r="I31" s="41"/>
      <c r="J31" s="41"/>
      <c r="K31" s="47"/>
      <c r="L31" s="61" t="str">
        <f t="shared" si="0"/>
        <v>ммм-рр</v>
      </c>
    </row>
    <row r="32" spans="1:12" s="37" customFormat="1" ht="15.95" customHeight="1" x14ac:dyDescent="0.2">
      <c r="A32" s="48"/>
      <c r="B32" s="47"/>
      <c r="C32" s="41"/>
      <c r="D32" s="42"/>
      <c r="E32" s="62"/>
      <c r="F32" s="41"/>
      <c r="G32" s="63"/>
      <c r="H32" s="41"/>
      <c r="I32" s="41"/>
      <c r="J32" s="41"/>
      <c r="K32" s="47"/>
      <c r="L32" s="61" t="str">
        <f t="shared" si="0"/>
        <v>ммм-рр</v>
      </c>
    </row>
    <row r="33" spans="1:12" s="37" customFormat="1" ht="15.95" customHeight="1" x14ac:dyDescent="0.2">
      <c r="A33" s="48"/>
      <c r="B33" s="47"/>
      <c r="C33" s="41"/>
      <c r="D33" s="42"/>
      <c r="E33" s="62"/>
      <c r="F33" s="41"/>
      <c r="G33" s="63"/>
      <c r="H33" s="41"/>
      <c r="I33" s="41"/>
      <c r="J33" s="41"/>
      <c r="K33" s="47"/>
      <c r="L33" s="61" t="str">
        <f t="shared" si="0"/>
        <v>ммм-рр</v>
      </c>
    </row>
    <row r="34" spans="1:12" s="37" customFormat="1" ht="15.95" customHeight="1" x14ac:dyDescent="0.2">
      <c r="A34" s="48"/>
      <c r="B34" s="47"/>
      <c r="C34" s="41"/>
      <c r="D34" s="42"/>
      <c r="E34" s="62"/>
      <c r="F34" s="41"/>
      <c r="G34" s="63"/>
      <c r="H34" s="41"/>
      <c r="I34" s="41"/>
      <c r="J34" s="41"/>
      <c r="K34" s="47"/>
      <c r="L34" s="61" t="str">
        <f t="shared" ref="L34:L65" si="1">A34&amp;TEXT(B34,"ммм-рр")</f>
        <v>ммм-рр</v>
      </c>
    </row>
    <row r="35" spans="1:12" s="37" customFormat="1" ht="15.95" customHeight="1" x14ac:dyDescent="0.2">
      <c r="A35" s="45"/>
      <c r="B35" s="47"/>
      <c r="C35" s="41"/>
      <c r="D35" s="42"/>
      <c r="E35" s="62"/>
      <c r="F35" s="41"/>
      <c r="G35" s="63"/>
      <c r="H35" s="63"/>
      <c r="I35" s="65"/>
      <c r="J35" s="41"/>
      <c r="K35" s="47"/>
      <c r="L35" s="61" t="str">
        <f t="shared" si="1"/>
        <v>ммм-рр</v>
      </c>
    </row>
    <row r="36" spans="1:12" s="37" customFormat="1" ht="15.95" customHeight="1" x14ac:dyDescent="0.2">
      <c r="A36" s="45"/>
      <c r="B36" s="47"/>
      <c r="C36" s="41"/>
      <c r="D36" s="42"/>
      <c r="E36" s="62"/>
      <c r="F36" s="41"/>
      <c r="G36" s="63"/>
      <c r="H36" s="63"/>
      <c r="I36" s="65"/>
      <c r="J36" s="41"/>
      <c r="K36" s="47"/>
      <c r="L36" s="61" t="str">
        <f t="shared" si="1"/>
        <v>ммм-рр</v>
      </c>
    </row>
    <row r="37" spans="1:12" s="37" customFormat="1" ht="15.95" customHeight="1" x14ac:dyDescent="0.2">
      <c r="A37" s="45"/>
      <c r="B37" s="47"/>
      <c r="C37" s="41"/>
      <c r="D37" s="42"/>
      <c r="E37" s="62"/>
      <c r="F37" s="41"/>
      <c r="G37" s="63"/>
      <c r="H37" s="63"/>
      <c r="I37" s="65"/>
      <c r="J37" s="41"/>
      <c r="K37" s="47"/>
      <c r="L37" s="61" t="str">
        <f t="shared" si="1"/>
        <v>ммм-рр</v>
      </c>
    </row>
    <row r="38" spans="1:12" s="37" customFormat="1" ht="15.95" customHeight="1" x14ac:dyDescent="0.2">
      <c r="A38" s="45"/>
      <c r="B38" s="47"/>
      <c r="C38" s="41"/>
      <c r="D38" s="42"/>
      <c r="E38" s="62"/>
      <c r="F38" s="41"/>
      <c r="G38" s="63"/>
      <c r="H38" s="63"/>
      <c r="I38" s="65"/>
      <c r="J38" s="41"/>
      <c r="K38" s="47"/>
      <c r="L38" s="61" t="str">
        <f t="shared" si="1"/>
        <v>ммм-рр</v>
      </c>
    </row>
    <row r="39" spans="1:12" s="37" customFormat="1" ht="15.95" customHeight="1" x14ac:dyDescent="0.2">
      <c r="A39" s="48"/>
      <c r="B39" s="47"/>
      <c r="C39" s="41"/>
      <c r="D39" s="42"/>
      <c r="E39" s="62"/>
      <c r="F39" s="41"/>
      <c r="G39" s="63"/>
      <c r="H39" s="41"/>
      <c r="I39" s="41"/>
      <c r="J39" s="41"/>
      <c r="K39" s="47"/>
      <c r="L39" s="61" t="str">
        <f t="shared" si="1"/>
        <v>ммм-рр</v>
      </c>
    </row>
    <row r="40" spans="1:12" s="37" customFormat="1" ht="15.95" customHeight="1" x14ac:dyDescent="0.2">
      <c r="A40" s="48"/>
      <c r="B40" s="47"/>
      <c r="C40" s="41"/>
      <c r="D40" s="42"/>
      <c r="E40" s="62"/>
      <c r="F40" s="41"/>
      <c r="G40" s="63"/>
      <c r="H40" s="41"/>
      <c r="I40" s="41"/>
      <c r="J40" s="41"/>
      <c r="K40" s="47"/>
      <c r="L40" s="61" t="str">
        <f t="shared" si="1"/>
        <v>ммм-рр</v>
      </c>
    </row>
    <row r="41" spans="1:12" s="37" customFormat="1" ht="15.95" customHeight="1" x14ac:dyDescent="0.2">
      <c r="A41" s="48"/>
      <c r="B41" s="47"/>
      <c r="C41" s="41"/>
      <c r="D41" s="42"/>
      <c r="E41" s="62"/>
      <c r="F41" s="41"/>
      <c r="G41" s="63"/>
      <c r="H41" s="41"/>
      <c r="I41" s="41"/>
      <c r="J41" s="41"/>
      <c r="K41" s="47"/>
      <c r="L41" s="61" t="str">
        <f t="shared" si="1"/>
        <v>ммм-рр</v>
      </c>
    </row>
    <row r="42" spans="1:12" s="37" customFormat="1" ht="15.95" customHeight="1" x14ac:dyDescent="0.2">
      <c r="A42" s="48"/>
      <c r="B42" s="47"/>
      <c r="C42" s="41"/>
      <c r="D42" s="42"/>
      <c r="E42" s="62"/>
      <c r="F42" s="41"/>
      <c r="G42" s="63"/>
      <c r="H42" s="41"/>
      <c r="I42" s="41"/>
      <c r="J42" s="41"/>
      <c r="K42" s="47"/>
      <c r="L42" s="61" t="str">
        <f t="shared" si="1"/>
        <v>ммм-рр</v>
      </c>
    </row>
    <row r="43" spans="1:12" s="37" customFormat="1" ht="15.95" customHeight="1" x14ac:dyDescent="0.2">
      <c r="A43" s="48"/>
      <c r="B43" s="47"/>
      <c r="C43" s="41"/>
      <c r="D43" s="42"/>
      <c r="E43" s="62"/>
      <c r="F43" s="41"/>
      <c r="G43" s="63"/>
      <c r="H43" s="41"/>
      <c r="I43" s="41"/>
      <c r="J43" s="41"/>
      <c r="K43" s="47"/>
      <c r="L43" s="61" t="str">
        <f t="shared" si="1"/>
        <v>ммм-рр</v>
      </c>
    </row>
    <row r="44" spans="1:12" s="37" customFormat="1" ht="15.95" customHeight="1" x14ac:dyDescent="0.2">
      <c r="A44" s="45"/>
      <c r="B44" s="47"/>
      <c r="C44" s="41"/>
      <c r="D44" s="42"/>
      <c r="E44" s="62"/>
      <c r="F44" s="41"/>
      <c r="G44" s="63"/>
      <c r="H44" s="63"/>
      <c r="I44" s="65"/>
      <c r="J44" s="41"/>
      <c r="K44" s="47"/>
      <c r="L44" s="61" t="str">
        <f t="shared" si="1"/>
        <v>ммм-рр</v>
      </c>
    </row>
    <row r="45" spans="1:12" s="37" customFormat="1" ht="15.95" customHeight="1" x14ac:dyDescent="0.2">
      <c r="A45" s="45"/>
      <c r="B45" s="47"/>
      <c r="C45" s="41"/>
      <c r="D45" s="42"/>
      <c r="E45" s="62"/>
      <c r="F45" s="41"/>
      <c r="G45" s="63"/>
      <c r="H45" s="63"/>
      <c r="I45" s="65"/>
      <c r="J45" s="41"/>
      <c r="K45" s="47"/>
      <c r="L45" s="61" t="str">
        <f t="shared" si="1"/>
        <v>ммм-рр</v>
      </c>
    </row>
    <row r="46" spans="1:12" s="37" customFormat="1" ht="15.95" customHeight="1" x14ac:dyDescent="0.2">
      <c r="A46" s="48"/>
      <c r="B46" s="47"/>
      <c r="C46" s="41"/>
      <c r="D46" s="42"/>
      <c r="E46" s="62"/>
      <c r="F46" s="41"/>
      <c r="G46" s="63"/>
      <c r="H46" s="41"/>
      <c r="I46" s="41"/>
      <c r="J46" s="41"/>
      <c r="K46" s="47"/>
      <c r="L46" s="61" t="str">
        <f t="shared" si="1"/>
        <v>ммм-рр</v>
      </c>
    </row>
    <row r="47" spans="1:12" s="37" customFormat="1" ht="15.95" customHeight="1" x14ac:dyDescent="0.2">
      <c r="A47" s="48"/>
      <c r="B47" s="47"/>
      <c r="C47" s="41"/>
      <c r="D47" s="42"/>
      <c r="E47" s="62"/>
      <c r="F47" s="41"/>
      <c r="G47" s="63"/>
      <c r="H47" s="41"/>
      <c r="I47" s="41"/>
      <c r="J47" s="41"/>
      <c r="K47" s="47"/>
      <c r="L47" s="61" t="str">
        <f t="shared" si="1"/>
        <v>ммм-рр</v>
      </c>
    </row>
    <row r="48" spans="1:12" s="37" customFormat="1" ht="15.95" customHeight="1" x14ac:dyDescent="0.2">
      <c r="A48" s="48"/>
      <c r="B48" s="47"/>
      <c r="C48" s="41"/>
      <c r="D48" s="42"/>
      <c r="E48" s="62"/>
      <c r="F48" s="41"/>
      <c r="G48" s="63"/>
      <c r="H48" s="41"/>
      <c r="I48" s="41"/>
      <c r="J48" s="41"/>
      <c r="K48" s="47"/>
      <c r="L48" s="61" t="str">
        <f t="shared" si="1"/>
        <v>ммм-рр</v>
      </c>
    </row>
    <row r="49" spans="1:12" s="37" customFormat="1" ht="15.95" customHeight="1" x14ac:dyDescent="0.2">
      <c r="A49" s="48"/>
      <c r="B49" s="47"/>
      <c r="C49" s="41"/>
      <c r="D49" s="42"/>
      <c r="E49" s="62"/>
      <c r="F49" s="41"/>
      <c r="G49" s="63"/>
      <c r="H49" s="41"/>
      <c r="I49" s="41"/>
      <c r="J49" s="41"/>
      <c r="K49" s="47"/>
      <c r="L49" s="61" t="str">
        <f t="shared" si="1"/>
        <v>ммм-рр</v>
      </c>
    </row>
    <row r="50" spans="1:12" s="37" customFormat="1" ht="15.95" customHeight="1" x14ac:dyDescent="0.2">
      <c r="A50" s="45"/>
      <c r="B50" s="47"/>
      <c r="C50" s="41"/>
      <c r="D50" s="42"/>
      <c r="E50" s="62"/>
      <c r="F50" s="41"/>
      <c r="G50" s="63"/>
      <c r="H50" s="63"/>
      <c r="I50" s="65"/>
      <c r="J50" s="41"/>
      <c r="K50" s="47"/>
      <c r="L50" s="61" t="str">
        <f t="shared" si="1"/>
        <v>ммм-рр</v>
      </c>
    </row>
    <row r="51" spans="1:12" s="37" customFormat="1" ht="15.95" customHeight="1" x14ac:dyDescent="0.2">
      <c r="A51" s="45"/>
      <c r="B51" s="47"/>
      <c r="C51" s="41"/>
      <c r="D51" s="42"/>
      <c r="E51" s="62"/>
      <c r="F51" s="41"/>
      <c r="G51" s="63"/>
      <c r="H51" s="63"/>
      <c r="I51" s="65"/>
      <c r="J51" s="41"/>
      <c r="K51" s="47"/>
      <c r="L51" s="61" t="str">
        <f t="shared" si="1"/>
        <v>ммм-рр</v>
      </c>
    </row>
    <row r="52" spans="1:12" s="37" customFormat="1" ht="15.95" customHeight="1" x14ac:dyDescent="0.2">
      <c r="A52" s="48"/>
      <c r="B52" s="47"/>
      <c r="C52" s="41"/>
      <c r="D52" s="42"/>
      <c r="E52" s="62"/>
      <c r="F52" s="41"/>
      <c r="G52" s="63"/>
      <c r="H52" s="41"/>
      <c r="I52" s="41"/>
      <c r="J52" s="41"/>
      <c r="K52" s="47"/>
      <c r="L52" s="61" t="str">
        <f t="shared" si="1"/>
        <v>ммм-рр</v>
      </c>
    </row>
    <row r="53" spans="1:12" s="37" customFormat="1" ht="15.95" customHeight="1" x14ac:dyDescent="0.2">
      <c r="A53" s="48"/>
      <c r="B53" s="47"/>
      <c r="C53" s="41"/>
      <c r="D53" s="42"/>
      <c r="E53" s="62"/>
      <c r="F53" s="41"/>
      <c r="G53" s="63"/>
      <c r="H53" s="41"/>
      <c r="I53" s="41"/>
      <c r="J53" s="41"/>
      <c r="K53" s="47"/>
      <c r="L53" s="61" t="str">
        <f t="shared" si="1"/>
        <v>ммм-рр</v>
      </c>
    </row>
    <row r="54" spans="1:12" s="37" customFormat="1" ht="15.95" customHeight="1" x14ac:dyDescent="0.2">
      <c r="A54" s="48"/>
      <c r="B54" s="47"/>
      <c r="C54" s="41"/>
      <c r="D54" s="42"/>
      <c r="E54" s="62"/>
      <c r="F54" s="41"/>
      <c r="G54" s="63"/>
      <c r="H54" s="41"/>
      <c r="I54" s="41"/>
      <c r="J54" s="41"/>
      <c r="K54" s="47"/>
      <c r="L54" s="61" t="str">
        <f t="shared" si="1"/>
        <v>ммм-рр</v>
      </c>
    </row>
    <row r="55" spans="1:12" s="37" customFormat="1" ht="15.95" customHeight="1" x14ac:dyDescent="0.2">
      <c r="A55" s="48"/>
      <c r="B55" s="47"/>
      <c r="C55" s="41"/>
      <c r="D55" s="42"/>
      <c r="E55" s="62"/>
      <c r="F55" s="41"/>
      <c r="G55" s="63"/>
      <c r="H55" s="41"/>
      <c r="I55" s="41"/>
      <c r="J55" s="41"/>
      <c r="K55" s="47"/>
      <c r="L55" s="61" t="str">
        <f t="shared" si="1"/>
        <v>ммм-рр</v>
      </c>
    </row>
    <row r="56" spans="1:12" s="37" customFormat="1" ht="15.95" customHeight="1" x14ac:dyDescent="0.2">
      <c r="A56" s="48"/>
      <c r="B56" s="47"/>
      <c r="C56" s="41"/>
      <c r="D56" s="42"/>
      <c r="E56" s="62"/>
      <c r="F56" s="41"/>
      <c r="G56" s="63"/>
      <c r="H56" s="41"/>
      <c r="I56" s="41"/>
      <c r="J56" s="41"/>
      <c r="K56" s="47"/>
      <c r="L56" s="61" t="str">
        <f t="shared" si="1"/>
        <v>ммм-рр</v>
      </c>
    </row>
    <row r="57" spans="1:12" s="37" customFormat="1" ht="15.95" customHeight="1" x14ac:dyDescent="0.2">
      <c r="A57" s="48"/>
      <c r="B57" s="47"/>
      <c r="C57" s="41"/>
      <c r="D57" s="42"/>
      <c r="E57" s="62"/>
      <c r="F57" s="41"/>
      <c r="G57" s="63"/>
      <c r="H57" s="41"/>
      <c r="I57" s="41"/>
      <c r="J57" s="41"/>
      <c r="K57" s="47"/>
      <c r="L57" s="61" t="str">
        <f t="shared" si="1"/>
        <v>ммм-рр</v>
      </c>
    </row>
    <row r="58" spans="1:12" s="37" customFormat="1" ht="15.95" customHeight="1" x14ac:dyDescent="0.2">
      <c r="A58" s="48"/>
      <c r="B58" s="47"/>
      <c r="C58" s="41"/>
      <c r="D58" s="42"/>
      <c r="E58" s="62"/>
      <c r="F58" s="41"/>
      <c r="G58" s="63"/>
      <c r="H58" s="41"/>
      <c r="I58" s="41"/>
      <c r="J58" s="41"/>
      <c r="K58" s="47"/>
      <c r="L58" s="61" t="str">
        <f t="shared" si="1"/>
        <v>ммм-рр</v>
      </c>
    </row>
    <row r="59" spans="1:12" s="37" customFormat="1" ht="15.95" customHeight="1" x14ac:dyDescent="0.2">
      <c r="A59" s="45"/>
      <c r="B59" s="47"/>
      <c r="C59" s="41"/>
      <c r="D59" s="42"/>
      <c r="E59" s="62"/>
      <c r="F59" s="41"/>
      <c r="G59" s="63"/>
      <c r="H59" s="63"/>
      <c r="I59" s="65"/>
      <c r="J59" s="41"/>
      <c r="K59" s="47"/>
      <c r="L59" s="61" t="str">
        <f t="shared" si="1"/>
        <v>ммм-рр</v>
      </c>
    </row>
    <row r="60" spans="1:12" s="37" customFormat="1" ht="15.95" customHeight="1" x14ac:dyDescent="0.2">
      <c r="A60" s="48"/>
      <c r="B60" s="47"/>
      <c r="C60" s="41"/>
      <c r="D60" s="42"/>
      <c r="E60" s="62"/>
      <c r="F60" s="41"/>
      <c r="G60" s="63"/>
      <c r="H60" s="41"/>
      <c r="I60" s="41"/>
      <c r="J60" s="41"/>
      <c r="K60" s="47"/>
      <c r="L60" s="61" t="str">
        <f t="shared" si="1"/>
        <v>ммм-рр</v>
      </c>
    </row>
    <row r="61" spans="1:12" s="37" customFormat="1" ht="15.95" customHeight="1" x14ac:dyDescent="0.2">
      <c r="A61" s="48"/>
      <c r="B61" s="47"/>
      <c r="C61" s="41"/>
      <c r="D61" s="42"/>
      <c r="E61" s="62"/>
      <c r="F61" s="41"/>
      <c r="G61" s="63"/>
      <c r="H61" s="41"/>
      <c r="I61" s="41"/>
      <c r="J61" s="41"/>
      <c r="K61" s="47"/>
      <c r="L61" s="61" t="str">
        <f t="shared" si="1"/>
        <v>ммм-рр</v>
      </c>
    </row>
    <row r="62" spans="1:12" s="37" customFormat="1" ht="15.95" customHeight="1" x14ac:dyDescent="0.2">
      <c r="A62" s="48"/>
      <c r="B62" s="47"/>
      <c r="C62" s="41"/>
      <c r="D62" s="42"/>
      <c r="E62" s="62"/>
      <c r="F62" s="41"/>
      <c r="G62" s="63"/>
      <c r="H62" s="41"/>
      <c r="I62" s="41"/>
      <c r="J62" s="41"/>
      <c r="K62" s="47"/>
      <c r="L62" s="61" t="str">
        <f t="shared" si="1"/>
        <v>ммм-рр</v>
      </c>
    </row>
    <row r="63" spans="1:12" s="37" customFormat="1" ht="15.95" customHeight="1" x14ac:dyDescent="0.2">
      <c r="A63" s="48"/>
      <c r="B63" s="47"/>
      <c r="C63" s="41"/>
      <c r="D63" s="42"/>
      <c r="E63" s="62"/>
      <c r="F63" s="63"/>
      <c r="G63" s="63"/>
      <c r="H63" s="41"/>
      <c r="I63" s="41"/>
      <c r="J63" s="41"/>
      <c r="K63" s="47"/>
      <c r="L63" s="61" t="str">
        <f t="shared" si="1"/>
        <v>ммм-рр</v>
      </c>
    </row>
    <row r="64" spans="1:12" s="37" customFormat="1" ht="15.95" customHeight="1" x14ac:dyDescent="0.2">
      <c r="A64" s="48"/>
      <c r="B64" s="47"/>
      <c r="C64" s="41"/>
      <c r="D64" s="42"/>
      <c r="E64" s="62"/>
      <c r="F64" s="63"/>
      <c r="G64" s="63"/>
      <c r="H64" s="41"/>
      <c r="I64" s="41"/>
      <c r="J64" s="41"/>
      <c r="K64" s="47"/>
      <c r="L64" s="61" t="str">
        <f t="shared" si="1"/>
        <v>ммм-рр</v>
      </c>
    </row>
    <row r="65" spans="1:12" s="37" customFormat="1" ht="15.95" customHeight="1" x14ac:dyDescent="0.2">
      <c r="A65" s="48"/>
      <c r="B65" s="47"/>
      <c r="C65" s="41"/>
      <c r="D65" s="42"/>
      <c r="E65" s="62"/>
      <c r="F65" s="63"/>
      <c r="G65" s="63"/>
      <c r="H65" s="41"/>
      <c r="I65" s="41"/>
      <c r="J65" s="41"/>
      <c r="K65" s="47"/>
      <c r="L65" s="61" t="str">
        <f t="shared" si="1"/>
        <v>ммм-рр</v>
      </c>
    </row>
    <row r="66" spans="1:12" s="37" customFormat="1" ht="15.95" customHeight="1" x14ac:dyDescent="0.2">
      <c r="A66" s="48"/>
      <c r="B66" s="47"/>
      <c r="C66" s="41"/>
      <c r="D66" s="42"/>
      <c r="E66" s="62"/>
      <c r="F66" s="63"/>
      <c r="G66" s="63"/>
      <c r="H66" s="41"/>
      <c r="I66" s="41"/>
      <c r="J66" s="41"/>
      <c r="K66" s="47"/>
      <c r="L66" s="61" t="str">
        <f t="shared" ref="L66:L97" si="2">A66&amp;TEXT(B66,"ммм-рр")</f>
        <v>ммм-рр</v>
      </c>
    </row>
    <row r="67" spans="1:12" s="37" customFormat="1" ht="15.95" customHeight="1" x14ac:dyDescent="0.2">
      <c r="A67" s="48"/>
      <c r="B67" s="47"/>
      <c r="C67" s="41"/>
      <c r="D67" s="42"/>
      <c r="E67" s="62"/>
      <c r="F67" s="63"/>
      <c r="G67" s="63"/>
      <c r="H67" s="41"/>
      <c r="I67" s="41"/>
      <c r="J67" s="41"/>
      <c r="K67" s="47"/>
      <c r="L67" s="61" t="str">
        <f t="shared" si="2"/>
        <v>ммм-рр</v>
      </c>
    </row>
    <row r="68" spans="1:12" s="37" customFormat="1" ht="15.95" customHeight="1" x14ac:dyDescent="0.2">
      <c r="A68" s="48"/>
      <c r="B68" s="47"/>
      <c r="C68" s="41"/>
      <c r="D68" s="42"/>
      <c r="E68" s="62"/>
      <c r="F68" s="41"/>
      <c r="G68" s="63"/>
      <c r="H68" s="41"/>
      <c r="I68" s="41"/>
      <c r="J68" s="41"/>
      <c r="K68" s="47"/>
      <c r="L68" s="61" t="str">
        <f t="shared" si="2"/>
        <v>ммм-рр</v>
      </c>
    </row>
    <row r="69" spans="1:12" s="37" customFormat="1" ht="15.95" customHeight="1" x14ac:dyDescent="0.2">
      <c r="A69" s="48"/>
      <c r="B69" s="47"/>
      <c r="C69" s="41"/>
      <c r="D69" s="42"/>
      <c r="E69" s="62"/>
      <c r="F69" s="41"/>
      <c r="G69" s="63"/>
      <c r="H69" s="41"/>
      <c r="I69" s="41"/>
      <c r="J69" s="41"/>
      <c r="K69" s="47"/>
      <c r="L69" s="61" t="str">
        <f t="shared" si="2"/>
        <v>ммм-рр</v>
      </c>
    </row>
    <row r="70" spans="1:12" s="37" customFormat="1" ht="15.95" customHeight="1" x14ac:dyDescent="0.2">
      <c r="A70" s="48"/>
      <c r="B70" s="47"/>
      <c r="C70" s="41"/>
      <c r="D70" s="42"/>
      <c r="E70" s="62"/>
      <c r="F70" s="41"/>
      <c r="G70" s="63"/>
      <c r="H70" s="41"/>
      <c r="I70" s="41"/>
      <c r="J70" s="41"/>
      <c r="K70" s="47"/>
      <c r="L70" s="61" t="str">
        <f t="shared" si="2"/>
        <v>ммм-рр</v>
      </c>
    </row>
    <row r="71" spans="1:12" s="37" customFormat="1" ht="15.95" customHeight="1" x14ac:dyDescent="0.2">
      <c r="A71" s="48"/>
      <c r="B71" s="47"/>
      <c r="C71" s="41"/>
      <c r="D71" s="42"/>
      <c r="E71" s="62"/>
      <c r="F71" s="41"/>
      <c r="G71" s="63"/>
      <c r="H71" s="41"/>
      <c r="I71" s="41"/>
      <c r="J71" s="41"/>
      <c r="K71" s="47"/>
      <c r="L71" s="61" t="str">
        <f t="shared" si="2"/>
        <v>ммм-рр</v>
      </c>
    </row>
    <row r="72" spans="1:12" s="37" customFormat="1" ht="15.95" customHeight="1" x14ac:dyDescent="0.2">
      <c r="A72" s="48"/>
      <c r="B72" s="47"/>
      <c r="C72" s="41"/>
      <c r="D72" s="42"/>
      <c r="E72" s="62"/>
      <c r="F72" s="41"/>
      <c r="G72" s="63"/>
      <c r="H72" s="41"/>
      <c r="I72" s="41"/>
      <c r="J72" s="41"/>
      <c r="K72" s="47"/>
      <c r="L72" s="61" t="str">
        <f t="shared" si="2"/>
        <v>ммм-рр</v>
      </c>
    </row>
    <row r="73" spans="1:12" s="37" customFormat="1" ht="15.95" customHeight="1" x14ac:dyDescent="0.2">
      <c r="A73" s="45"/>
      <c r="B73" s="47"/>
      <c r="C73" s="41"/>
      <c r="D73" s="42"/>
      <c r="E73" s="62"/>
      <c r="F73" s="41"/>
      <c r="G73" s="63"/>
      <c r="H73" s="63"/>
      <c r="I73" s="65"/>
      <c r="J73" s="41"/>
      <c r="K73" s="47"/>
      <c r="L73" s="61" t="str">
        <f t="shared" si="2"/>
        <v>ммм-рр</v>
      </c>
    </row>
    <row r="74" spans="1:12" s="37" customFormat="1" ht="15.95" customHeight="1" x14ac:dyDescent="0.2">
      <c r="A74" s="45"/>
      <c r="B74" s="47"/>
      <c r="C74" s="41"/>
      <c r="D74" s="42"/>
      <c r="E74" s="62"/>
      <c r="F74" s="41"/>
      <c r="G74" s="63"/>
      <c r="H74" s="63"/>
      <c r="I74" s="65"/>
      <c r="J74" s="41"/>
      <c r="K74" s="47"/>
      <c r="L74" s="61" t="str">
        <f t="shared" si="2"/>
        <v>ммм-рр</v>
      </c>
    </row>
    <row r="75" spans="1:12" s="37" customFormat="1" ht="15.95" customHeight="1" x14ac:dyDescent="0.2">
      <c r="A75" s="48"/>
      <c r="B75" s="47"/>
      <c r="C75" s="41"/>
      <c r="D75" s="42"/>
      <c r="E75" s="62"/>
      <c r="F75" s="41"/>
      <c r="G75" s="63"/>
      <c r="H75" s="41"/>
      <c r="I75" s="41"/>
      <c r="J75" s="41"/>
      <c r="K75" s="47"/>
      <c r="L75" s="61" t="str">
        <f t="shared" si="2"/>
        <v>ммм-рр</v>
      </c>
    </row>
    <row r="76" spans="1:12" s="37" customFormat="1" ht="15.95" customHeight="1" x14ac:dyDescent="0.2">
      <c r="A76" s="48"/>
      <c r="B76" s="47"/>
      <c r="C76" s="41"/>
      <c r="D76" s="42"/>
      <c r="E76" s="62"/>
      <c r="F76" s="41"/>
      <c r="G76" s="63"/>
      <c r="H76" s="41"/>
      <c r="I76" s="41"/>
      <c r="J76" s="41"/>
      <c r="K76" s="47"/>
      <c r="L76" s="61" t="str">
        <f t="shared" si="2"/>
        <v>ммм-рр</v>
      </c>
    </row>
    <row r="77" spans="1:12" s="37" customFormat="1" ht="15.95" customHeight="1" x14ac:dyDescent="0.2">
      <c r="A77" s="48"/>
      <c r="B77" s="47"/>
      <c r="C77" s="41"/>
      <c r="D77" s="42"/>
      <c r="E77" s="62"/>
      <c r="F77" s="41"/>
      <c r="G77" s="63"/>
      <c r="H77" s="41"/>
      <c r="I77" s="41"/>
      <c r="J77" s="41"/>
      <c r="K77" s="47"/>
      <c r="L77" s="61" t="str">
        <f t="shared" si="2"/>
        <v>ммм-рр</v>
      </c>
    </row>
    <row r="78" spans="1:12" s="37" customFormat="1" ht="15.95" customHeight="1" x14ac:dyDescent="0.2">
      <c r="A78" s="48"/>
      <c r="B78" s="47"/>
      <c r="C78" s="41"/>
      <c r="D78" s="42"/>
      <c r="E78" s="62"/>
      <c r="F78" s="41"/>
      <c r="G78" s="63"/>
      <c r="H78" s="41"/>
      <c r="I78" s="41"/>
      <c r="J78" s="41"/>
      <c r="K78" s="47"/>
      <c r="L78" s="61" t="str">
        <f t="shared" si="2"/>
        <v>ммм-рр</v>
      </c>
    </row>
    <row r="79" spans="1:12" s="37" customFormat="1" ht="15.95" customHeight="1" x14ac:dyDescent="0.2">
      <c r="A79" s="48"/>
      <c r="B79" s="47"/>
      <c r="C79" s="41"/>
      <c r="D79" s="42"/>
      <c r="E79" s="62"/>
      <c r="F79" s="41"/>
      <c r="G79" s="63"/>
      <c r="H79" s="41"/>
      <c r="I79" s="41"/>
      <c r="J79" s="41"/>
      <c r="K79" s="47"/>
      <c r="L79" s="61" t="str">
        <f t="shared" si="2"/>
        <v>ммм-рр</v>
      </c>
    </row>
    <row r="80" spans="1:12" s="37" customFormat="1" ht="15.95" customHeight="1" x14ac:dyDescent="0.2">
      <c r="A80" s="48"/>
      <c r="B80" s="47"/>
      <c r="C80" s="41"/>
      <c r="D80" s="42"/>
      <c r="E80" s="62"/>
      <c r="F80" s="41"/>
      <c r="G80" s="63"/>
      <c r="H80" s="41"/>
      <c r="I80" s="41"/>
      <c r="J80" s="41"/>
      <c r="K80" s="47"/>
      <c r="L80" s="61" t="str">
        <f t="shared" si="2"/>
        <v>ммм-рр</v>
      </c>
    </row>
    <row r="81" spans="1:12" s="37" customFormat="1" ht="15.95" customHeight="1" x14ac:dyDescent="0.2">
      <c r="A81" s="48"/>
      <c r="B81" s="47"/>
      <c r="C81" s="41"/>
      <c r="D81" s="42"/>
      <c r="E81" s="62"/>
      <c r="F81" s="41"/>
      <c r="G81" s="63"/>
      <c r="H81" s="41"/>
      <c r="I81" s="41"/>
      <c r="J81" s="41"/>
      <c r="K81" s="47"/>
      <c r="L81" s="61" t="str">
        <f t="shared" si="2"/>
        <v>ммм-рр</v>
      </c>
    </row>
    <row r="82" spans="1:12" s="37" customFormat="1" ht="15.95" customHeight="1" x14ac:dyDescent="0.2">
      <c r="A82" s="45"/>
      <c r="B82" s="47"/>
      <c r="C82" s="41"/>
      <c r="D82" s="42"/>
      <c r="E82" s="62"/>
      <c r="F82" s="41"/>
      <c r="G82" s="63"/>
      <c r="H82" s="63"/>
      <c r="I82" s="65"/>
      <c r="J82" s="41"/>
      <c r="K82" s="47"/>
      <c r="L82" s="61" t="str">
        <f t="shared" si="2"/>
        <v>ммм-рр</v>
      </c>
    </row>
    <row r="83" spans="1:12" s="37" customFormat="1" ht="15.95" customHeight="1" x14ac:dyDescent="0.2">
      <c r="A83" s="45"/>
      <c r="B83" s="47"/>
      <c r="C83" s="41"/>
      <c r="D83" s="42"/>
      <c r="E83" s="62"/>
      <c r="F83" s="41"/>
      <c r="G83" s="63"/>
      <c r="H83" s="63"/>
      <c r="I83" s="65"/>
      <c r="J83" s="41"/>
      <c r="K83" s="47"/>
      <c r="L83" s="61" t="str">
        <f t="shared" si="2"/>
        <v>ммм-рр</v>
      </c>
    </row>
    <row r="84" spans="1:12" s="37" customFormat="1" ht="15.95" customHeight="1" x14ac:dyDescent="0.2">
      <c r="A84" s="48"/>
      <c r="B84" s="47"/>
      <c r="C84" s="41"/>
      <c r="D84" s="42"/>
      <c r="E84" s="62"/>
      <c r="F84" s="41"/>
      <c r="G84" s="63"/>
      <c r="H84" s="41"/>
      <c r="I84" s="41"/>
      <c r="J84" s="41"/>
      <c r="K84" s="47"/>
      <c r="L84" s="61" t="str">
        <f t="shared" si="2"/>
        <v>ммм-рр</v>
      </c>
    </row>
    <row r="85" spans="1:12" s="37" customFormat="1" ht="15.95" customHeight="1" x14ac:dyDescent="0.2">
      <c r="A85" s="48"/>
      <c r="B85" s="47"/>
      <c r="C85" s="41"/>
      <c r="D85" s="42"/>
      <c r="E85" s="62"/>
      <c r="F85" s="41"/>
      <c r="G85" s="63"/>
      <c r="H85" s="41"/>
      <c r="I85" s="41"/>
      <c r="J85" s="41"/>
      <c r="K85" s="47"/>
      <c r="L85" s="61" t="str">
        <f t="shared" si="2"/>
        <v>ммм-рр</v>
      </c>
    </row>
    <row r="86" spans="1:12" s="37" customFormat="1" ht="15.95" customHeight="1" x14ac:dyDescent="0.2">
      <c r="A86" s="48"/>
      <c r="B86" s="47"/>
      <c r="C86" s="41"/>
      <c r="D86" s="42"/>
      <c r="E86" s="62"/>
      <c r="F86" s="41"/>
      <c r="G86" s="63"/>
      <c r="H86" s="41"/>
      <c r="I86" s="41"/>
      <c r="J86" s="41"/>
      <c r="K86" s="47"/>
      <c r="L86" s="61" t="str">
        <f t="shared" si="2"/>
        <v>ммм-рр</v>
      </c>
    </row>
    <row r="87" spans="1:12" s="37" customFormat="1" ht="15.95" customHeight="1" x14ac:dyDescent="0.2">
      <c r="A87" s="45"/>
      <c r="B87" s="47"/>
      <c r="C87" s="41"/>
      <c r="D87" s="42"/>
      <c r="E87" s="62"/>
      <c r="F87" s="41"/>
      <c r="G87" s="63"/>
      <c r="H87" s="63"/>
      <c r="I87" s="65"/>
      <c r="J87" s="41"/>
      <c r="K87" s="47"/>
      <c r="L87" s="61" t="str">
        <f t="shared" si="2"/>
        <v>ммм-рр</v>
      </c>
    </row>
    <row r="88" spans="1:12" s="37" customFormat="1" ht="15.95" customHeight="1" x14ac:dyDescent="0.2">
      <c r="A88" s="48"/>
      <c r="B88" s="47"/>
      <c r="C88" s="41"/>
      <c r="D88" s="42"/>
      <c r="E88" s="62"/>
      <c r="F88" s="41"/>
      <c r="G88" s="63"/>
      <c r="H88" s="41"/>
      <c r="I88" s="41"/>
      <c r="J88" s="41"/>
      <c r="K88" s="47"/>
      <c r="L88" s="61" t="str">
        <f t="shared" si="2"/>
        <v>ммм-рр</v>
      </c>
    </row>
    <row r="89" spans="1:12" s="37" customFormat="1" ht="15.95" customHeight="1" x14ac:dyDescent="0.2">
      <c r="A89" s="48"/>
      <c r="B89" s="47"/>
      <c r="C89" s="41"/>
      <c r="D89" s="42"/>
      <c r="E89" s="62"/>
      <c r="F89" s="41"/>
      <c r="G89" s="63"/>
      <c r="H89" s="41"/>
      <c r="I89" s="41"/>
      <c r="J89" s="41"/>
      <c r="K89" s="47"/>
      <c r="L89" s="61" t="str">
        <f t="shared" si="2"/>
        <v>ммм-рр</v>
      </c>
    </row>
    <row r="90" spans="1:12" s="37" customFormat="1" ht="15.95" customHeight="1" x14ac:dyDescent="0.2">
      <c r="A90" s="45"/>
      <c r="B90" s="47"/>
      <c r="C90" s="41"/>
      <c r="D90" s="42"/>
      <c r="E90" s="62"/>
      <c r="F90" s="41"/>
      <c r="G90" s="63"/>
      <c r="H90" s="63"/>
      <c r="I90" s="65"/>
      <c r="J90" s="41"/>
      <c r="K90" s="47"/>
      <c r="L90" s="61" t="str">
        <f t="shared" si="2"/>
        <v>ммм-рр</v>
      </c>
    </row>
    <row r="91" spans="1:12" s="37" customFormat="1" ht="15.95" customHeight="1" x14ac:dyDescent="0.2">
      <c r="A91" s="48"/>
      <c r="B91" s="47"/>
      <c r="C91" s="41"/>
      <c r="D91" s="42"/>
      <c r="E91" s="62"/>
      <c r="F91" s="41"/>
      <c r="G91" s="63"/>
      <c r="H91" s="41"/>
      <c r="I91" s="41"/>
      <c r="J91" s="41"/>
      <c r="K91" s="47"/>
      <c r="L91" s="61" t="str">
        <f t="shared" si="2"/>
        <v>ммм-рр</v>
      </c>
    </row>
    <row r="92" spans="1:12" s="37" customFormat="1" ht="15.95" customHeight="1" x14ac:dyDescent="0.2">
      <c r="A92" s="48"/>
      <c r="B92" s="47"/>
      <c r="C92" s="41"/>
      <c r="D92" s="42"/>
      <c r="E92" s="62"/>
      <c r="F92" s="41"/>
      <c r="G92" s="63"/>
      <c r="H92" s="41"/>
      <c r="I92" s="41"/>
      <c r="J92" s="41"/>
      <c r="K92" s="47"/>
      <c r="L92" s="61" t="str">
        <f t="shared" si="2"/>
        <v>ммм-рр</v>
      </c>
    </row>
    <row r="93" spans="1:12" s="37" customFormat="1" ht="15.95" customHeight="1" x14ac:dyDescent="0.2">
      <c r="A93" s="38"/>
      <c r="B93" s="47"/>
      <c r="C93" s="40"/>
      <c r="D93" s="42"/>
      <c r="E93" s="62"/>
      <c r="F93" s="40"/>
      <c r="G93" s="65"/>
      <c r="H93" s="65"/>
      <c r="I93" s="65"/>
      <c r="J93" s="40"/>
      <c r="K93" s="47"/>
      <c r="L93" s="61" t="str">
        <f t="shared" si="2"/>
        <v>ммм-рр</v>
      </c>
    </row>
    <row r="94" spans="1:12" s="37" customFormat="1" ht="15.95" customHeight="1" x14ac:dyDescent="0.2">
      <c r="A94" s="48"/>
      <c r="B94" s="47"/>
      <c r="C94" s="41"/>
      <c r="D94" s="42"/>
      <c r="E94" s="62"/>
      <c r="F94" s="41"/>
      <c r="G94" s="63"/>
      <c r="H94" s="41"/>
      <c r="I94" s="41"/>
      <c r="J94" s="41"/>
      <c r="K94" s="47"/>
      <c r="L94" s="61" t="str">
        <f t="shared" si="2"/>
        <v>ммм-рр</v>
      </c>
    </row>
    <row r="95" spans="1:12" s="37" customFormat="1" ht="15.95" customHeight="1" x14ac:dyDescent="0.2">
      <c r="A95" s="48"/>
      <c r="B95" s="47"/>
      <c r="C95" s="41"/>
      <c r="D95" s="42"/>
      <c r="E95" s="62"/>
      <c r="F95" s="41"/>
      <c r="G95" s="63"/>
      <c r="H95" s="41"/>
      <c r="I95" s="41"/>
      <c r="J95" s="41"/>
      <c r="K95" s="47"/>
      <c r="L95" s="61" t="str">
        <f t="shared" si="2"/>
        <v>ммм-рр</v>
      </c>
    </row>
    <row r="96" spans="1:12" s="37" customFormat="1" ht="15.95" customHeight="1" x14ac:dyDescent="0.2">
      <c r="A96" s="48"/>
      <c r="B96" s="47"/>
      <c r="C96" s="41"/>
      <c r="D96" s="42"/>
      <c r="E96" s="62"/>
      <c r="F96" s="41"/>
      <c r="G96" s="63"/>
      <c r="H96" s="41"/>
      <c r="I96" s="41"/>
      <c r="J96" s="41"/>
      <c r="K96" s="47"/>
      <c r="L96" s="61" t="str">
        <f t="shared" si="2"/>
        <v>ммм-рр</v>
      </c>
    </row>
    <row r="97" spans="1:12" s="37" customFormat="1" ht="15.95" customHeight="1" x14ac:dyDescent="0.2">
      <c r="A97" s="48"/>
      <c r="B97" s="47"/>
      <c r="C97" s="41"/>
      <c r="D97" s="42"/>
      <c r="E97" s="62"/>
      <c r="F97" s="41"/>
      <c r="G97" s="63"/>
      <c r="H97" s="41"/>
      <c r="I97" s="41"/>
      <c r="J97" s="41"/>
      <c r="K97" s="47"/>
      <c r="L97" s="61" t="str">
        <f t="shared" si="2"/>
        <v>ммм-рр</v>
      </c>
    </row>
    <row r="98" spans="1:12" s="37" customFormat="1" ht="15.95" customHeight="1" x14ac:dyDescent="0.2">
      <c r="A98" s="45"/>
      <c r="B98" s="47"/>
      <c r="C98" s="41"/>
      <c r="D98" s="42"/>
      <c r="E98" s="62"/>
      <c r="F98" s="41"/>
      <c r="G98" s="63"/>
      <c r="H98" s="63"/>
      <c r="I98" s="65"/>
      <c r="J98" s="41"/>
      <c r="K98" s="47"/>
      <c r="L98" s="61" t="str">
        <f t="shared" ref="L98:L109" si="3">A98&amp;TEXT(B98,"ммм-рр")</f>
        <v>ммм-рр</v>
      </c>
    </row>
    <row r="99" spans="1:12" s="37" customFormat="1" ht="15.95" customHeight="1" x14ac:dyDescent="0.2">
      <c r="A99" s="66"/>
      <c r="B99" s="39"/>
      <c r="C99" s="40"/>
      <c r="D99" s="42"/>
      <c r="E99" s="64"/>
      <c r="F99" s="40"/>
      <c r="G99" s="65"/>
      <c r="H99" s="40"/>
      <c r="I99" s="40"/>
      <c r="J99" s="40"/>
      <c r="K99" s="39"/>
      <c r="L99" s="61" t="str">
        <f t="shared" si="3"/>
        <v>ммм-рр</v>
      </c>
    </row>
    <row r="100" spans="1:12" s="37" customFormat="1" ht="15.95" customHeight="1" x14ac:dyDescent="0.2">
      <c r="A100" s="48"/>
      <c r="B100" s="47"/>
      <c r="C100" s="41"/>
      <c r="D100" s="42"/>
      <c r="E100" s="62"/>
      <c r="F100" s="41"/>
      <c r="G100" s="63"/>
      <c r="H100" s="41"/>
      <c r="I100" s="41"/>
      <c r="J100" s="41"/>
      <c r="K100" s="47"/>
      <c r="L100" s="61" t="str">
        <f t="shared" si="3"/>
        <v>ммм-рр</v>
      </c>
    </row>
    <row r="101" spans="1:12" s="37" customFormat="1" ht="15.95" customHeight="1" x14ac:dyDescent="0.2">
      <c r="A101" s="48"/>
      <c r="B101" s="47"/>
      <c r="C101" s="41"/>
      <c r="D101" s="42"/>
      <c r="E101" s="62"/>
      <c r="F101" s="41"/>
      <c r="G101" s="63"/>
      <c r="H101" s="41"/>
      <c r="I101" s="41"/>
      <c r="J101" s="41"/>
      <c r="K101" s="47"/>
      <c r="L101" s="61" t="str">
        <f t="shared" si="3"/>
        <v>ммм-рр</v>
      </c>
    </row>
    <row r="102" spans="1:12" s="37" customFormat="1" ht="15.95" customHeight="1" x14ac:dyDescent="0.2">
      <c r="A102" s="48"/>
      <c r="B102" s="47"/>
      <c r="C102" s="41"/>
      <c r="D102" s="42"/>
      <c r="E102" s="62"/>
      <c r="F102" s="41"/>
      <c r="G102" s="63"/>
      <c r="H102" s="41"/>
      <c r="I102" s="41"/>
      <c r="J102" s="41"/>
      <c r="K102" s="47"/>
      <c r="L102" s="61" t="str">
        <f t="shared" si="3"/>
        <v>ммм-рр</v>
      </c>
    </row>
    <row r="103" spans="1:12" s="37" customFormat="1" ht="15.95" customHeight="1" x14ac:dyDescent="0.2">
      <c r="A103" s="48"/>
      <c r="B103" s="47"/>
      <c r="C103" s="41"/>
      <c r="D103" s="42"/>
      <c r="E103" s="62"/>
      <c r="F103" s="41"/>
      <c r="G103" s="63"/>
      <c r="H103" s="41"/>
      <c r="I103" s="41"/>
      <c r="J103" s="41"/>
      <c r="K103" s="47"/>
      <c r="L103" s="61" t="str">
        <f t="shared" si="3"/>
        <v>ммм-рр</v>
      </c>
    </row>
    <row r="104" spans="1:12" s="37" customFormat="1" ht="15.95" customHeight="1" x14ac:dyDescent="0.2">
      <c r="A104" s="48"/>
      <c r="B104" s="47"/>
      <c r="C104" s="41"/>
      <c r="D104" s="42"/>
      <c r="E104" s="62"/>
      <c r="F104" s="41"/>
      <c r="G104" s="63"/>
      <c r="H104" s="41"/>
      <c r="I104" s="41"/>
      <c r="J104" s="41"/>
      <c r="K104" s="47"/>
      <c r="L104" s="61" t="str">
        <f t="shared" si="3"/>
        <v>ммм-рр</v>
      </c>
    </row>
    <row r="105" spans="1:12" s="37" customFormat="1" ht="15.95" customHeight="1" x14ac:dyDescent="0.2">
      <c r="A105" s="48"/>
      <c r="B105" s="47"/>
      <c r="C105" s="41"/>
      <c r="D105" s="42"/>
      <c r="E105" s="62"/>
      <c r="F105" s="41"/>
      <c r="G105" s="63"/>
      <c r="H105" s="41"/>
      <c r="I105" s="41"/>
      <c r="J105" s="41"/>
      <c r="K105" s="47"/>
      <c r="L105" s="61" t="str">
        <f t="shared" si="3"/>
        <v>ммм-рр</v>
      </c>
    </row>
    <row r="106" spans="1:12" s="37" customFormat="1" ht="15.95" customHeight="1" x14ac:dyDescent="0.2">
      <c r="A106" s="48"/>
      <c r="B106" s="47"/>
      <c r="C106" s="41"/>
      <c r="D106" s="42"/>
      <c r="E106" s="62"/>
      <c r="F106" s="41"/>
      <c r="G106" s="63"/>
      <c r="H106" s="41"/>
      <c r="I106" s="41"/>
      <c r="J106" s="41"/>
      <c r="K106" s="47"/>
      <c r="L106" s="61" t="str">
        <f t="shared" si="3"/>
        <v>ммм-рр</v>
      </c>
    </row>
    <row r="107" spans="1:12" s="37" customFormat="1" ht="15.95" customHeight="1" x14ac:dyDescent="0.2">
      <c r="A107" s="48"/>
      <c r="B107" s="47"/>
      <c r="C107" s="41"/>
      <c r="D107" s="42"/>
      <c r="E107" s="62"/>
      <c r="F107" s="41"/>
      <c r="G107" s="63"/>
      <c r="H107" s="41"/>
      <c r="I107" s="41"/>
      <c r="J107" s="41"/>
      <c r="K107" s="47"/>
      <c r="L107" s="61" t="str">
        <f t="shared" si="3"/>
        <v>ммм-рр</v>
      </c>
    </row>
    <row r="108" spans="1:12" s="37" customFormat="1" ht="15.95" customHeight="1" x14ac:dyDescent="0.2">
      <c r="A108" s="45"/>
      <c r="B108" s="47"/>
      <c r="C108" s="41"/>
      <c r="D108" s="42"/>
      <c r="E108" s="62"/>
      <c r="F108" s="41"/>
      <c r="G108" s="63"/>
      <c r="H108" s="63"/>
      <c r="I108" s="65"/>
      <c r="J108" s="41"/>
      <c r="K108" s="47"/>
      <c r="L108" s="61" t="str">
        <f t="shared" si="3"/>
        <v>ммм-рр</v>
      </c>
    </row>
    <row r="109" spans="1:12" s="37" customFormat="1" ht="15.95" customHeight="1" x14ac:dyDescent="0.2">
      <c r="A109" s="45"/>
      <c r="B109" s="47"/>
      <c r="C109" s="41"/>
      <c r="D109" s="42"/>
      <c r="E109" s="62"/>
      <c r="F109" s="41"/>
      <c r="G109" s="63"/>
      <c r="H109" s="63"/>
      <c r="I109" s="65"/>
      <c r="J109" s="41"/>
      <c r="K109" s="47"/>
      <c r="L109" s="61" t="str">
        <f t="shared" si="3"/>
        <v>ммм-рр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360401dd-760e-448c-b001-b4002b6d12d2">false</MarketSpecific>
    <ApprovalStatus xmlns="360401dd-760e-448c-b001-b4002b6d12d2">InProgress</ApprovalStatus>
    <LocComments xmlns="360401dd-760e-448c-b001-b4002b6d12d2" xsi:nil="true"/>
    <DirectSourceMarket xmlns="360401dd-760e-448c-b001-b4002b6d12d2">english</DirectSourceMarket>
    <ThumbnailAssetId xmlns="360401dd-760e-448c-b001-b4002b6d12d2" xsi:nil="true"/>
    <PrimaryImageGen xmlns="360401dd-760e-448c-b001-b4002b6d12d2">true</PrimaryImageGen>
    <LegacyData xmlns="360401dd-760e-448c-b001-b4002b6d12d2" xsi:nil="true"/>
    <TPFriendlyName xmlns="360401dd-760e-448c-b001-b4002b6d12d2" xsi:nil="true"/>
    <NumericId xmlns="360401dd-760e-448c-b001-b4002b6d12d2" xsi:nil="true"/>
    <LocRecommendedHandoff xmlns="360401dd-760e-448c-b001-b4002b6d12d2" xsi:nil="true"/>
    <BlockPublish xmlns="360401dd-760e-448c-b001-b4002b6d12d2">false</BlockPublish>
    <BusinessGroup xmlns="360401dd-760e-448c-b001-b4002b6d12d2" xsi:nil="true"/>
    <OpenTemplate xmlns="360401dd-760e-448c-b001-b4002b6d12d2">true</OpenTemplate>
    <SourceTitle xmlns="360401dd-760e-448c-b001-b4002b6d12d2">General ledger</SourceTitle>
    <APEditor xmlns="360401dd-760e-448c-b001-b4002b6d12d2">
      <UserInfo>
        <DisplayName/>
        <AccountId xsi:nil="true"/>
        <AccountType/>
      </UserInfo>
    </APEditor>
    <UALocComments xmlns="360401dd-760e-448c-b001-b4002b6d12d2">2007 Template UpLeveling Do Not HandOff</UALocComments>
    <IntlLangReviewDate xmlns="360401dd-760e-448c-b001-b4002b6d12d2" xsi:nil="true"/>
    <PublishStatusLookup xmlns="360401dd-760e-448c-b001-b4002b6d12d2">
      <Value>219701</Value>
      <Value>219702</Value>
    </PublishStatusLookup>
    <ParentAssetId xmlns="360401dd-760e-448c-b001-b4002b6d12d2" xsi:nil="true"/>
    <FeatureTagsTaxHTField0 xmlns="360401dd-760e-448c-b001-b4002b6d12d2">
      <Terms xmlns="http://schemas.microsoft.com/office/infopath/2007/PartnerControls"/>
    </FeatureTagsTaxHTField0>
    <MachineTranslated xmlns="360401dd-760e-448c-b001-b4002b6d12d2">false</MachineTranslated>
    <Providers xmlns="360401dd-760e-448c-b001-b4002b6d12d2" xsi:nil="true"/>
    <OriginalSourceMarket xmlns="360401dd-760e-448c-b001-b4002b6d12d2">english</OriginalSourceMarket>
    <APDescription xmlns="360401dd-760e-448c-b001-b4002b6d12d2" xsi:nil="true"/>
    <ContentItem xmlns="360401dd-760e-448c-b001-b4002b6d12d2" xsi:nil="true"/>
    <ClipArtFilename xmlns="360401dd-760e-448c-b001-b4002b6d12d2" xsi:nil="true"/>
    <TPInstallLocation xmlns="360401dd-760e-448c-b001-b4002b6d12d2" xsi:nil="true"/>
    <TimesCloned xmlns="360401dd-760e-448c-b001-b4002b6d12d2" xsi:nil="true"/>
    <PublishTargets xmlns="360401dd-760e-448c-b001-b4002b6d12d2">OfficeOnlineVNext,OfficeOnline</PublishTargets>
    <AcquiredFrom xmlns="360401dd-760e-448c-b001-b4002b6d12d2">Internal MS</AcquiredFrom>
    <AssetStart xmlns="360401dd-760e-448c-b001-b4002b6d12d2">2011-12-19T20:15:00+00:00</AssetStart>
    <FriendlyTitle xmlns="360401dd-760e-448c-b001-b4002b6d12d2" xsi:nil="true"/>
    <Provider xmlns="360401dd-760e-448c-b001-b4002b6d12d2" xsi:nil="true"/>
    <LastHandOff xmlns="360401dd-760e-448c-b001-b4002b6d12d2" xsi:nil="true"/>
    <Manager xmlns="360401dd-760e-448c-b001-b4002b6d12d2" xsi:nil="true"/>
    <UALocRecommendation xmlns="360401dd-760e-448c-b001-b4002b6d12d2">Localize</UALocRecommendation>
    <ArtSampleDocs xmlns="360401dd-760e-448c-b001-b4002b6d12d2" xsi:nil="true"/>
    <UACurrentWords xmlns="360401dd-760e-448c-b001-b4002b6d12d2" xsi:nil="true"/>
    <TPClientViewer xmlns="360401dd-760e-448c-b001-b4002b6d12d2" xsi:nil="true"/>
    <TemplateStatus xmlns="360401dd-760e-448c-b001-b4002b6d12d2">Complete</TemplateStatus>
    <ShowIn xmlns="360401dd-760e-448c-b001-b4002b6d12d2">Show everywhere</ShowIn>
    <CSXHash xmlns="360401dd-760e-448c-b001-b4002b6d12d2" xsi:nil="true"/>
    <Downloads xmlns="360401dd-760e-448c-b001-b4002b6d12d2">0</Downloads>
    <VoteCount xmlns="360401dd-760e-448c-b001-b4002b6d12d2" xsi:nil="true"/>
    <OOCacheId xmlns="360401dd-760e-448c-b001-b4002b6d12d2" xsi:nil="true"/>
    <IsDeleted xmlns="360401dd-760e-448c-b001-b4002b6d12d2">false</IsDeleted>
    <InternalTagsTaxHTField0 xmlns="360401dd-760e-448c-b001-b4002b6d12d2">
      <Terms xmlns="http://schemas.microsoft.com/office/infopath/2007/PartnerControls"/>
    </InternalTagsTaxHTField0>
    <UANotes xmlns="360401dd-760e-448c-b001-b4002b6d12d2">2003 to 2007 conversion</UANotes>
    <AssetExpire xmlns="360401dd-760e-448c-b001-b4002b6d12d2">2035-01-01T08:00:00+00:00</AssetExpire>
    <CSXSubmissionMarket xmlns="360401dd-760e-448c-b001-b4002b6d12d2" xsi:nil="true"/>
    <DSATActionTaken xmlns="360401dd-760e-448c-b001-b4002b6d12d2" xsi:nil="true"/>
    <SubmitterId xmlns="360401dd-760e-448c-b001-b4002b6d12d2" xsi:nil="true"/>
    <EditorialTags xmlns="360401dd-760e-448c-b001-b4002b6d12d2" xsi:nil="true"/>
    <TPExecutable xmlns="360401dd-760e-448c-b001-b4002b6d12d2" xsi:nil="true"/>
    <CSXSubmissionDate xmlns="360401dd-760e-448c-b001-b4002b6d12d2" xsi:nil="true"/>
    <CSXUpdate xmlns="360401dd-760e-448c-b001-b4002b6d12d2">false</CSXUpdate>
    <AssetType xmlns="360401dd-760e-448c-b001-b4002b6d12d2">TP</AssetType>
    <ApprovalLog xmlns="360401dd-760e-448c-b001-b4002b6d12d2" xsi:nil="true"/>
    <BugNumber xmlns="360401dd-760e-448c-b001-b4002b6d12d2" xsi:nil="true"/>
    <OriginAsset xmlns="360401dd-760e-448c-b001-b4002b6d12d2" xsi:nil="true"/>
    <TPComponent xmlns="360401dd-760e-448c-b001-b4002b6d12d2" xsi:nil="true"/>
    <Milestone xmlns="360401dd-760e-448c-b001-b4002b6d12d2" xsi:nil="true"/>
    <RecommendationsModifier xmlns="360401dd-760e-448c-b001-b4002b6d12d2" xsi:nil="true"/>
    <AssetId xmlns="360401dd-760e-448c-b001-b4002b6d12d2">TP102804919</AssetId>
    <PolicheckWords xmlns="360401dd-760e-448c-b001-b4002b6d12d2" xsi:nil="true"/>
    <TPLaunchHelpLink xmlns="360401dd-760e-448c-b001-b4002b6d12d2" xsi:nil="true"/>
    <IntlLocPriority xmlns="360401dd-760e-448c-b001-b4002b6d12d2" xsi:nil="true"/>
    <TPApplication xmlns="360401dd-760e-448c-b001-b4002b6d12d2" xsi:nil="true"/>
    <IntlLangReviewer xmlns="360401dd-760e-448c-b001-b4002b6d12d2" xsi:nil="true"/>
    <HandoffToMSDN xmlns="360401dd-760e-448c-b001-b4002b6d12d2" xsi:nil="true"/>
    <PlannedPubDate xmlns="360401dd-760e-448c-b001-b4002b6d12d2" xsi:nil="true"/>
    <CrawlForDependencies xmlns="360401dd-760e-448c-b001-b4002b6d12d2">false</CrawlForDependencies>
    <LocLastLocAttemptVersionLookup xmlns="360401dd-760e-448c-b001-b4002b6d12d2">725223</LocLastLocAttemptVersionLookup>
    <TrustLevel xmlns="360401dd-760e-448c-b001-b4002b6d12d2">1 Microsoft Managed Content</TrustLevel>
    <CampaignTagsTaxHTField0 xmlns="360401dd-760e-448c-b001-b4002b6d12d2">
      <Terms xmlns="http://schemas.microsoft.com/office/infopath/2007/PartnerControls"/>
    </CampaignTagsTaxHTField0>
    <TPNamespace xmlns="360401dd-760e-448c-b001-b4002b6d12d2" xsi:nil="true"/>
    <TaxCatchAll xmlns="360401dd-760e-448c-b001-b4002b6d12d2"/>
    <IsSearchable xmlns="360401dd-760e-448c-b001-b4002b6d12d2">true</IsSearchable>
    <TemplateTemplateType xmlns="360401dd-760e-448c-b001-b4002b6d12d2">Excel 2007 Default</TemplateTemplateType>
    <Markets xmlns="360401dd-760e-448c-b001-b4002b6d12d2"/>
    <IntlLangReview xmlns="360401dd-760e-448c-b001-b4002b6d12d2">false</IntlLangReview>
    <UAProjectedTotalWords xmlns="360401dd-760e-448c-b001-b4002b6d12d2" xsi:nil="true"/>
    <OutputCachingOn xmlns="360401dd-760e-448c-b001-b4002b6d12d2">false</OutputCachingOn>
    <LocMarketGroupTiers2 xmlns="360401dd-760e-448c-b001-b4002b6d12d2">,t:Tier 1,t:Tier 2,t:Tier 3,</LocMarketGroupTiers2>
    <APAuthor xmlns="360401dd-760e-448c-b001-b4002b6d12d2">
      <UserInfo>
        <DisplayName/>
        <AccountId>2721</AccountId>
        <AccountType/>
      </UserInfo>
    </APAuthor>
    <TPCommandLine xmlns="360401dd-760e-448c-b001-b4002b6d12d2" xsi:nil="true"/>
    <LocManualTestRequired xmlns="360401dd-760e-448c-b001-b4002b6d12d2">false</LocManualTestRequired>
    <TPAppVersion xmlns="360401dd-760e-448c-b001-b4002b6d12d2" xsi:nil="true"/>
    <EditorialStatus xmlns="360401dd-760e-448c-b001-b4002b6d12d2" xsi:nil="true"/>
    <LastModifiedDateTime xmlns="360401dd-760e-448c-b001-b4002b6d12d2" xsi:nil="true"/>
    <TPLaunchHelpLinkType xmlns="360401dd-760e-448c-b001-b4002b6d12d2">Template</TPLaunchHelpLinkType>
    <OriginalRelease xmlns="360401dd-760e-448c-b001-b4002b6d12d2">14</OriginalRelease>
    <ScenarioTagsTaxHTField0 xmlns="360401dd-760e-448c-b001-b4002b6d12d2">
      <Terms xmlns="http://schemas.microsoft.com/office/infopath/2007/PartnerControls"/>
    </ScenarioTagsTaxHTField0>
    <LocalizationTagsTaxHTField0 xmlns="360401dd-760e-448c-b001-b4002b6d12d2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A14E281-06A3-4B07-926B-7B975A0C9AE6}"/>
</file>

<file path=customXml/itemProps2.xml><?xml version="1.0" encoding="utf-8"?>
<ds:datastoreItem xmlns:ds="http://schemas.openxmlformats.org/officeDocument/2006/customXml" ds:itemID="{4B6DD423-6885-4483-A5B5-7953D18FDC38}"/>
</file>

<file path=customXml/itemProps3.xml><?xml version="1.0" encoding="utf-8"?>
<ds:datastoreItem xmlns:ds="http://schemas.openxmlformats.org/officeDocument/2006/customXml" ds:itemID="{6B03D527-4428-43CC-BEBB-AE221F2970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Виконання бюджету</vt:lpstr>
      <vt:lpstr>Щомісячні витрати</vt:lpstr>
      <vt:lpstr>Витрати по групах</vt:lpstr>
      <vt:lpstr>Благодійні видатки</vt:lpstr>
      <vt:lpstr>'Благодійні видатки'!Print_Area</vt:lpstr>
      <vt:lpstr>'Виконання бюджету'!Print_Area</vt:lpstr>
      <vt:lpstr>'Витрати по групах'!Print_Area</vt:lpstr>
      <vt:lpstr>'Щомісячні витрати'!Print_Area</vt:lpstr>
      <vt:lpstr>'Благодійні видатки'!Print_Titles</vt:lpstr>
      <vt:lpstr>'Витрати по групах'!Print_Titles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2005-02-10T22:35:12Z</cp:lastPrinted>
  <dcterms:created xsi:type="dcterms:W3CDTF">2003-10-10T15:31:11Z</dcterms:created>
  <dcterms:modified xsi:type="dcterms:W3CDTF">2012-07-17T15:50:16Z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TC011684341058</vt:lpwstr>
  </property>
  <property fmtid="{D5CDD505-2E9C-101B-9397-08002B2CF9AE}" pid="3" name="InternalTags">
    <vt:lpwstr/>
  </property>
  <property fmtid="{D5CDD505-2E9C-101B-9397-08002B2CF9AE}" pid="4" name="ContentTypeId">
    <vt:lpwstr>0x01010098F566CBBF44DA4180A6A1C2AF3AC0E104001C4FC99F8281AF45831A18891735BEB6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5361900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