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uk-UA\"/>
    </mc:Choice>
  </mc:AlternateContent>
  <bookViews>
    <workbookView xWindow="0" yWindow="600" windowWidth="28800" windowHeight="11715"/>
  </bookViews>
  <sheets>
    <sheet name="Розклад занять" sheetId="2" r:id="rId1"/>
    <sheet name="Список занять" sheetId="1" r:id="rId2"/>
  </sheets>
  <externalReferences>
    <externalReference r:id="rId3"/>
  </externalReferences>
  <definedNames>
    <definedName name="_xlnm._FilterDatabase" localSheetId="0" hidden="1">'[1]Class Schedule'!$B$3:$I$56</definedName>
    <definedName name="_xlnm.Print_Titles" localSheetId="0">'Розклад занять'!$3:$3</definedName>
    <definedName name="_xlnm.Print_Titles" localSheetId="1">'Список занять'!$2:$2</definedName>
    <definedName name="ОстаннійРядок">MAX(MATCH(9.99E+307,'Розклад занять'!$B:$B),MATCH(REPT("z",255),'Розклад занять'!$B:$B))</definedName>
    <definedName name="ПідписХвилин">'Розклад занять'!$H$2</definedName>
    <definedName name="Поточний_Час">TIME(HOUR(NOW()),MINUTE(NOW()),SECOND(NOW()))</definedName>
    <definedName name="ПочатокЗанять">'Розклад занять'!$G$2</definedName>
    <definedName name="Приріст">TIME(0,ПроміжокУХвилинах,0)</definedName>
    <definedName name="ПроміжокУХвилинах">--LEFT(ПідписХвилин,2)</definedName>
    <definedName name="ЦейДень">CHOOSE(WEEKDAY(TODAY()),"ПОНЕДІЛОК","ВІВТОРОК","СЕРЕДА","ЧЕТВЕР","П’ЯТНИЦЯ","СУБОТА","НЕДІЛЯ")</definedName>
    <definedName name="ЦейРядок">'Розклад занять'!$C1:$I1</definedName>
    <definedName name="ЦейСтовпець">'Розклад занять'!A$4:INDEX('Розклад занять'!A:A,ОстаннійРядок,1)</definedName>
    <definedName name="Час">Розклад_занять[ЧАС]</definedName>
    <definedName name="Час_завершення_заняття">0.999305555555556</definedName>
  </definedNames>
  <calcPr calcId="162913"/>
  <fileRecoveryPr repairLoad="1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B4" i="2"/>
  <c r="D4" i="2" l="1"/>
  <c r="H4" i="2"/>
  <c r="C4" i="2"/>
  <c r="I4" i="2"/>
  <c r="F4" i="2"/>
  <c r="E4" i="2"/>
  <c r="G4" i="2"/>
  <c r="B5" i="2"/>
  <c r="B6" i="2" s="1"/>
  <c r="I6" i="2" s="1"/>
  <c r="C5" i="2" l="1"/>
  <c r="F6" i="2"/>
  <c r="F5" i="2"/>
  <c r="G5" i="2"/>
  <c r="B7" i="2"/>
  <c r="H7" i="2" s="1"/>
  <c r="C6" i="2"/>
  <c r="G6" i="2"/>
  <c r="D5" i="2"/>
  <c r="H5" i="2"/>
  <c r="D6" i="2"/>
  <c r="H6" i="2"/>
  <c r="E5" i="2"/>
  <c r="I5" i="2"/>
  <c r="E6" i="2"/>
  <c r="B8" i="2"/>
  <c r="D7" i="2"/>
  <c r="G7" i="2"/>
  <c r="E7" i="2" l="1"/>
  <c r="F7" i="2"/>
  <c r="I7" i="2"/>
  <c r="C7" i="2"/>
  <c r="B9" i="2"/>
  <c r="I8" i="2"/>
  <c r="H8" i="2"/>
  <c r="G8" i="2"/>
  <c r="F8" i="2"/>
  <c r="E8" i="2"/>
  <c r="D8" i="2"/>
  <c r="C8" i="2"/>
  <c r="B10" i="2" l="1"/>
  <c r="I9" i="2"/>
  <c r="H9" i="2"/>
  <c r="G9" i="2"/>
  <c r="F9" i="2"/>
  <c r="E9" i="2"/>
  <c r="D9" i="2"/>
  <c r="C9" i="2"/>
  <c r="B11" i="2" l="1"/>
  <c r="I10" i="2"/>
  <c r="H10" i="2"/>
  <c r="G10" i="2"/>
  <c r="F10" i="2"/>
  <c r="E10" i="2"/>
  <c r="D10" i="2"/>
  <c r="C10" i="2"/>
  <c r="B12" i="2" l="1"/>
  <c r="F11" i="2"/>
  <c r="C11" i="2"/>
  <c r="I11" i="2"/>
  <c r="E11" i="2"/>
  <c r="H11" i="2"/>
  <c r="D11" i="2"/>
  <c r="G11" i="2"/>
  <c r="B13" i="2" l="1"/>
  <c r="I12" i="2"/>
  <c r="H12" i="2"/>
  <c r="G12" i="2"/>
  <c r="F12" i="2"/>
  <c r="E12" i="2"/>
  <c r="D12" i="2"/>
  <c r="C12" i="2"/>
  <c r="B14" i="2" l="1"/>
  <c r="I13" i="2"/>
  <c r="H13" i="2"/>
  <c r="G13" i="2"/>
  <c r="F13" i="2"/>
  <c r="E13" i="2"/>
  <c r="D13" i="2"/>
  <c r="C13" i="2"/>
  <c r="B15" i="2" l="1"/>
  <c r="I14" i="2"/>
  <c r="H14" i="2"/>
  <c r="G14" i="2"/>
  <c r="F14" i="2"/>
  <c r="E14" i="2"/>
  <c r="D14" i="2"/>
  <c r="C14" i="2"/>
  <c r="B16" i="2" l="1"/>
  <c r="G15" i="2"/>
  <c r="F15" i="2"/>
  <c r="I15" i="2"/>
  <c r="E15" i="2"/>
  <c r="C15" i="2"/>
  <c r="H15" i="2"/>
  <c r="D15" i="2"/>
  <c r="B17" i="2" l="1"/>
  <c r="I16" i="2"/>
  <c r="H16" i="2"/>
  <c r="G16" i="2"/>
  <c r="F16" i="2"/>
  <c r="E16" i="2"/>
  <c r="D16" i="2"/>
  <c r="C16" i="2"/>
  <c r="B18" i="2" l="1"/>
  <c r="I17" i="2"/>
  <c r="H17" i="2"/>
  <c r="G17" i="2"/>
  <c r="F17" i="2"/>
  <c r="E17" i="2"/>
  <c r="D17" i="2"/>
  <c r="C17" i="2"/>
  <c r="B19" i="2" l="1"/>
  <c r="I18" i="2"/>
  <c r="H18" i="2"/>
  <c r="G18" i="2"/>
  <c r="F18" i="2"/>
  <c r="E18" i="2"/>
  <c r="D18" i="2"/>
  <c r="C18" i="2"/>
  <c r="B20" i="2" l="1"/>
  <c r="H19" i="2"/>
  <c r="D19" i="2"/>
  <c r="G19" i="2"/>
  <c r="C19" i="2"/>
  <c r="F19" i="2"/>
  <c r="I19" i="2"/>
  <c r="E19" i="2"/>
  <c r="B21" i="2" l="1"/>
  <c r="I20" i="2"/>
  <c r="H20" i="2"/>
  <c r="G20" i="2"/>
  <c r="F20" i="2"/>
  <c r="E20" i="2"/>
  <c r="D20" i="2"/>
  <c r="C20" i="2"/>
  <c r="B22" i="2" l="1"/>
  <c r="I21" i="2"/>
  <c r="H21" i="2"/>
  <c r="G21" i="2"/>
  <c r="F21" i="2"/>
  <c r="E21" i="2"/>
  <c r="D21" i="2"/>
  <c r="C21" i="2"/>
  <c r="B23" i="2" l="1"/>
  <c r="I22" i="2"/>
  <c r="H22" i="2"/>
  <c r="G22" i="2"/>
  <c r="F22" i="2"/>
  <c r="E22" i="2"/>
  <c r="D22" i="2"/>
  <c r="C22" i="2"/>
  <c r="B24" i="2" l="1"/>
  <c r="I23" i="2"/>
  <c r="E23" i="2"/>
  <c r="C23" i="2"/>
  <c r="H23" i="2"/>
  <c r="D23" i="2"/>
  <c r="G23" i="2"/>
  <c r="F23" i="2"/>
  <c r="B25" i="2" l="1"/>
  <c r="I24" i="2"/>
  <c r="H24" i="2"/>
  <c r="G24" i="2"/>
  <c r="F24" i="2"/>
  <c r="E24" i="2"/>
  <c r="D24" i="2"/>
  <c r="C24" i="2"/>
  <c r="B26" i="2" l="1"/>
  <c r="I25" i="2"/>
  <c r="H25" i="2"/>
  <c r="G25" i="2"/>
  <c r="F25" i="2"/>
  <c r="E25" i="2"/>
  <c r="D25" i="2"/>
  <c r="C25" i="2"/>
  <c r="B27" i="2" l="1"/>
  <c r="I26" i="2"/>
  <c r="H26" i="2"/>
  <c r="G26" i="2"/>
  <c r="F26" i="2"/>
  <c r="E26" i="2"/>
  <c r="D26" i="2"/>
  <c r="C26" i="2"/>
  <c r="B28" i="2" l="1"/>
  <c r="F27" i="2"/>
  <c r="I27" i="2"/>
  <c r="E27" i="2"/>
  <c r="G27" i="2"/>
  <c r="H27" i="2"/>
  <c r="D27" i="2"/>
  <c r="C27" i="2"/>
  <c r="B29" i="2" l="1"/>
  <c r="I28" i="2"/>
  <c r="H28" i="2"/>
  <c r="G28" i="2"/>
  <c r="F28" i="2"/>
  <c r="E28" i="2"/>
  <c r="D28" i="2"/>
  <c r="C28" i="2"/>
  <c r="B30" i="2" l="1"/>
  <c r="I29" i="2"/>
  <c r="H29" i="2"/>
  <c r="G29" i="2"/>
  <c r="F29" i="2"/>
  <c r="E29" i="2"/>
  <c r="D29" i="2"/>
  <c r="C29" i="2"/>
  <c r="B31" i="2" l="1"/>
  <c r="I30" i="2"/>
  <c r="H30" i="2"/>
  <c r="G30" i="2"/>
  <c r="F30" i="2"/>
  <c r="E30" i="2"/>
  <c r="D30" i="2"/>
  <c r="C30" i="2"/>
  <c r="B32" i="2" l="1"/>
  <c r="G31" i="2"/>
  <c r="D31" i="2"/>
  <c r="F31" i="2"/>
  <c r="I31" i="2"/>
  <c r="E31" i="2"/>
  <c r="C31" i="2"/>
  <c r="H31" i="2"/>
  <c r="B33" i="2" l="1"/>
  <c r="I32" i="2"/>
  <c r="H32" i="2"/>
  <c r="G32" i="2"/>
  <c r="F32" i="2"/>
  <c r="E32" i="2"/>
  <c r="D32" i="2"/>
  <c r="C32" i="2"/>
  <c r="B34" i="2" l="1"/>
  <c r="I33" i="2"/>
  <c r="H33" i="2"/>
  <c r="G33" i="2"/>
  <c r="F33" i="2"/>
  <c r="E33" i="2"/>
  <c r="D33" i="2"/>
  <c r="C33" i="2"/>
  <c r="B35" i="2" l="1"/>
  <c r="I34" i="2"/>
  <c r="H34" i="2"/>
  <c r="G34" i="2"/>
  <c r="F34" i="2"/>
  <c r="E34" i="2"/>
  <c r="D34" i="2"/>
  <c r="C34" i="2"/>
  <c r="B36" i="2" l="1"/>
  <c r="H35" i="2"/>
  <c r="D35" i="2"/>
  <c r="E35" i="2"/>
  <c r="G35" i="2"/>
  <c r="F35" i="2"/>
  <c r="C35" i="2"/>
  <c r="I35" i="2"/>
  <c r="B37" i="2" l="1"/>
  <c r="I36" i="2"/>
  <c r="H36" i="2"/>
  <c r="G36" i="2"/>
  <c r="F36" i="2"/>
  <c r="E36" i="2"/>
  <c r="D36" i="2"/>
  <c r="C36" i="2"/>
  <c r="B38" i="2" l="1"/>
  <c r="I37" i="2"/>
  <c r="H37" i="2"/>
  <c r="G37" i="2"/>
  <c r="F37" i="2"/>
  <c r="E37" i="2"/>
  <c r="D37" i="2"/>
  <c r="C37" i="2"/>
  <c r="B39" i="2" l="1"/>
  <c r="I38" i="2"/>
  <c r="H38" i="2"/>
  <c r="G38" i="2"/>
  <c r="F38" i="2"/>
  <c r="E38" i="2"/>
  <c r="D38" i="2"/>
  <c r="C38" i="2"/>
  <c r="B40" i="2" l="1"/>
  <c r="I39" i="2"/>
  <c r="E39" i="2"/>
  <c r="F39" i="2"/>
  <c r="H39" i="2"/>
  <c r="D39" i="2"/>
  <c r="G39" i="2"/>
  <c r="C39" i="2"/>
  <c r="B41" i="2" l="1"/>
  <c r="I40" i="2"/>
  <c r="H40" i="2"/>
  <c r="G40" i="2"/>
  <c r="F40" i="2"/>
  <c r="E40" i="2"/>
  <c r="D40" i="2"/>
  <c r="C40" i="2"/>
  <c r="B42" i="2" l="1"/>
  <c r="I41" i="2"/>
  <c r="H41" i="2"/>
  <c r="G41" i="2"/>
  <c r="F41" i="2"/>
  <c r="E41" i="2"/>
  <c r="D41" i="2"/>
  <c r="C41" i="2"/>
  <c r="B43" i="2" l="1"/>
  <c r="I42" i="2"/>
  <c r="H42" i="2"/>
  <c r="G42" i="2"/>
  <c r="F42" i="2"/>
  <c r="E42" i="2"/>
  <c r="D42" i="2"/>
  <c r="C42" i="2"/>
  <c r="B44" i="2" l="1"/>
  <c r="F43" i="2"/>
  <c r="I43" i="2"/>
  <c r="E43" i="2"/>
  <c r="H43" i="2"/>
  <c r="D43" i="2"/>
  <c r="C43" i="2"/>
  <c r="G43" i="2"/>
  <c r="B45" i="2" l="1"/>
  <c r="I44" i="2"/>
  <c r="H44" i="2"/>
  <c r="G44" i="2"/>
  <c r="F44" i="2"/>
  <c r="E44" i="2"/>
  <c r="D44" i="2"/>
  <c r="C44" i="2"/>
  <c r="B46" i="2" l="1"/>
  <c r="I45" i="2"/>
  <c r="H45" i="2"/>
  <c r="G45" i="2"/>
  <c r="F45" i="2"/>
  <c r="E45" i="2"/>
  <c r="D45" i="2"/>
  <c r="C45" i="2"/>
  <c r="B47" i="2" l="1"/>
  <c r="I46" i="2"/>
  <c r="H46" i="2"/>
  <c r="G46" i="2"/>
  <c r="F46" i="2"/>
  <c r="E46" i="2"/>
  <c r="D46" i="2"/>
  <c r="C46" i="2"/>
  <c r="B48" i="2" l="1"/>
  <c r="G47" i="2"/>
  <c r="F47" i="2"/>
  <c r="H47" i="2"/>
  <c r="D47" i="2"/>
  <c r="I47" i="2"/>
  <c r="E47" i="2"/>
  <c r="C47" i="2"/>
  <c r="B49" i="2" l="1"/>
  <c r="I48" i="2"/>
  <c r="H48" i="2"/>
  <c r="G48" i="2"/>
  <c r="F48" i="2"/>
  <c r="E48" i="2"/>
  <c r="D48" i="2"/>
  <c r="C48" i="2"/>
  <c r="B50" i="2" l="1"/>
  <c r="I49" i="2"/>
  <c r="H49" i="2"/>
  <c r="G49" i="2"/>
  <c r="F49" i="2"/>
  <c r="E49" i="2"/>
  <c r="D49" i="2"/>
  <c r="C49" i="2"/>
  <c r="B51" i="2" l="1"/>
  <c r="I50" i="2"/>
  <c r="H50" i="2"/>
  <c r="G50" i="2"/>
  <c r="F50" i="2"/>
  <c r="E50" i="2"/>
  <c r="D50" i="2"/>
  <c r="C50" i="2"/>
  <c r="B52" i="2" l="1"/>
  <c r="H51" i="2"/>
  <c r="D51" i="2"/>
  <c r="G51" i="2"/>
  <c r="E51" i="2"/>
  <c r="F51" i="2"/>
  <c r="C51" i="2"/>
  <c r="I51" i="2"/>
  <c r="B53" i="2" l="1"/>
  <c r="I52" i="2"/>
  <c r="H52" i="2"/>
  <c r="G52" i="2"/>
  <c r="F52" i="2"/>
  <c r="E52" i="2"/>
  <c r="D52" i="2"/>
  <c r="C52" i="2"/>
  <c r="B54" i="2" l="1"/>
  <c r="I53" i="2"/>
  <c r="H53" i="2"/>
  <c r="G53" i="2"/>
  <c r="F53" i="2"/>
  <c r="E53" i="2"/>
  <c r="D53" i="2"/>
  <c r="C53" i="2"/>
  <c r="B55" i="2" l="1"/>
  <c r="I54" i="2"/>
  <c r="H54" i="2"/>
  <c r="G54" i="2"/>
  <c r="F54" i="2"/>
  <c r="E54" i="2"/>
  <c r="D54" i="2"/>
  <c r="C54" i="2"/>
  <c r="B56" i="2" l="1"/>
  <c r="I55" i="2"/>
  <c r="E55" i="2"/>
  <c r="H55" i="2"/>
  <c r="D55" i="2"/>
  <c r="F55" i="2"/>
  <c r="G55" i="2"/>
  <c r="C55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<sst xmlns="http://schemas.openxmlformats.org/spreadsheetml/2006/main" count="54" uniqueCount="33">
  <si>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РОЗКЛАД ЗАНЯТЬ</t>
  </si>
  <si>
    <t>ЧАС</t>
  </si>
  <si>
    <t>ПОНЕДІЛОК</t>
  </si>
  <si>
    <t>ВІВТОРОК</t>
  </si>
  <si>
    <t>СЕРЕДА</t>
  </si>
  <si>
    <t>ЧЕТВЕР</t>
  </si>
  <si>
    <t>ПОЧАТОК ЗАНЯТЬ</t>
  </si>
  <si>
    <t>П’ЯТНИЦЯ</t>
  </si>
  <si>
    <t>ЧАСОВИЙ ІНТЕРВАЛ</t>
  </si>
  <si>
    <t>15 ХВ.</t>
  </si>
  <si>
    <t>СУБОТА</t>
  </si>
  <si>
    <t>Список занять</t>
  </si>
  <si>
    <t>НЕДІЛЯ</t>
  </si>
  <si>
    <t>СПИСОК ЗАНЯТЬ</t>
  </si>
  <si>
    <t>ЗАНЯТТЯ</t>
  </si>
  <si>
    <t>Складання технічної документації</t>
  </si>
  <si>
    <t>Ораторське мистецтво</t>
  </si>
  <si>
    <t>Фізкультура</t>
  </si>
  <si>
    <t>Алгебра</t>
  </si>
  <si>
    <t>Код</t>
  </si>
  <si>
    <t>ТЕХД</t>
  </si>
  <si>
    <t>ОР</t>
  </si>
  <si>
    <t>ФІЗ</t>
  </si>
  <si>
    <t>АЛГ</t>
  </si>
  <si>
    <t>ДЕНЬ</t>
  </si>
  <si>
    <t>РОЗТАШУВАННЯ</t>
  </si>
  <si>
    <t>Корпус А</t>
  </si>
  <si>
    <t>Корпус Б</t>
  </si>
  <si>
    <t>Корпус В</t>
  </si>
  <si>
    <t>ЧАС ПОЧАТКУ</t>
  </si>
  <si>
    <t>Розклад занять</t>
  </si>
  <si>
    <t>ЧАС ЗАВЕРШЕННЯ</t>
  </si>
  <si>
    <t>УНІКАЛЬНІ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</si>
</sst>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;;;@"/>
    <numFmt numFmtId="166" formatCode="h:mm:ss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1" fontId="2" fillId="2" borderId="2" applyAlignment="0" applyProtection="0"/>
    <xf numFmtId="166" fontId="3" fillId="0" borderId="0">
      <alignment horizontal="center" vertical="center"/>
    </xf>
    <xf numFmtId="165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6" fontId="3" fillId="0" borderId="0" xfId="5">
      <alignment horizontal="center" vertical="center"/>
    </xf>
    <xf numFmtId="0" fontId="4" fillId="2" borderId="2" xfId="3">
      <alignment horizontal="center"/>
    </xf>
    <xf numFmtId="165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2" xfId="7">
      <alignment horizontal="right" vertical="center" indent="1"/>
    </xf>
    <xf numFmtId="21" fontId="2" fillId="2" borderId="2" xfId="4" applyNumberFormat="1" applyAlignment="1" applyProtection="1">
      <alignment horizontal="center" vertical="top"/>
      <protection locked="0"/>
    </xf>
  </cellXfs>
  <cellStyles count="9">
    <cellStyle name="Відомості_таблиці" xfId="6"/>
    <cellStyle name="Гіперпосилання" xfId="7" builtinId="8" customBuiltin="1"/>
    <cellStyle name="Заголовок 1" xfId="1" builtinId="16" customBuiltin="1"/>
    <cellStyle name="Заголовок 2" xfId="3" builtinId="17" customBuiltin="1"/>
    <cellStyle name="Заголовок 3" xfId="4" builtinId="18" customBuiltin="1"/>
    <cellStyle name="Заголовок 4" xfId="2" builtinId="19" customBuiltin="1"/>
    <cellStyle name="Звичайний" xfId="0" builtinId="0" customBuiltin="1"/>
    <cellStyle name="Переглянуте гіперпосилання" xfId="8" builtinId="9" customBuiltin="1"/>
    <cellStyle name="Час" xfId="5"/>
  </cellStyles>
  <dxfs count="31"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numFmt numFmtId="165" formatCode=";;;@"/>
    </dxf>
    <dxf>
      <alignment horizontal="center" vertical="center" textRotation="0" wrapText="0" indent="0" justifyLastLine="0" shrinkToFit="0" readingOrder="0"/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Розклад занять" pivot="0" count="5">
      <tableStyleElement type="wholeTable" dxfId="18"/>
      <tableStyleElement type="headerRow" dxfId="17"/>
      <tableStyleElement type="totalRow" dxfId="16"/>
      <tableStyleElement type="la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79;&#1072;&#1085;&#1103;&#1090;&#110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86;&#1079;&#1082;&#1083;&#1072;&#1076; &#1079;&#1072;&#1085;&#1103;&#1090;&#110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1270498</xdr:colOff>
      <xdr:row>0</xdr:row>
      <xdr:rowOff>164852</xdr:rowOff>
    </xdr:from>
    <xdr:to>
      <xdr:col>8</xdr:col>
      <xdr:colOff>1404969</xdr:colOff>
      <xdr:row>1</xdr:row>
      <xdr:rowOff>109383</xdr:rowOff>
    </xdr:to>
    <xdr:sp macro="" textlink="">
      <xdr:nvSpPr>
        <xdr:cNvPr id="5" name="Стрілка: Шеврон 4" descr="стрілка">
          <a:hlinkClick xmlns:r="http://schemas.openxmlformats.org/officeDocument/2006/relationships" r:id="rId1" tooltip="Виберіть, щоб перейти на аркуш &quot;Список занять&quot;.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848415" y="164852"/>
          <a:ext cx="134471" cy="203823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330200</xdr:colOff>
      <xdr:row>0</xdr:row>
      <xdr:rowOff>149225</xdr:rowOff>
    </xdr:from>
    <xdr:to>
      <xdr:col>6</xdr:col>
      <xdr:colOff>464671</xdr:colOff>
      <xdr:row>0</xdr:row>
      <xdr:rowOff>350931</xdr:rowOff>
    </xdr:to>
    <xdr:sp macro="" textlink="">
      <xdr:nvSpPr>
        <xdr:cNvPr id="4" name="Стрілка: Шеврон 3" descr="стрілка">
          <a:hlinkClick xmlns:r="http://schemas.openxmlformats.org/officeDocument/2006/relationships" r:id="rId1" tooltip="Виберіть, щоб перейти на аркуш &quot;Розклад занять&quot;.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502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chedu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Розклад_занять" displayName="Розклад_занять" ref="B3:I56">
  <autoFilter ref="B3:I56"/>
  <tableColumns count="8">
    <tableColumn id="1" name="ЧАС" totalsRowLabel="Підсумок" dataCellStyle="Час">
      <calculatedColumnFormula>B3+Приріст</calculatedColumnFormula>
    </tableColumn>
    <tableColumn id="2" name="ПОНЕДІЛОК" dataCellStyle="Відомості_таблиці">
      <calculatedColumnFormula>IFERROR(INDEX(Список_занять[],MATCH(SUMPRODUCT((Список_занять[ДЕНЬ]=Розклад_занять[[#Headers],[ПОНЕДІЛОК]])*(ROUNDDOWN($B4,10)&gt;=ROUNDDOWN(Список_занять[ЧАС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3" name="ВІВТОРОК" dataCellStyle="Відомості_таблиці">
      <calculatedColumnFormula>IFERROR(INDEX(Список_занять[],MATCH(SUMPRODUCT((Список_занять[ДЕНЬ]=Розклад_занять[[#Headers],[ВІВТОРОК]])*(ROUNDDOWN($B4,10)&gt;=ROUNDDOWN(Список_занять[ЧАС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4" name="СЕРЕДА" dataCellStyle="Відомості_таблиці">
      <calculatedColumnFormula>IFERROR(INDEX(Список_занять[],MATCH(SUMPRODUCT((Список_занять[ДЕНЬ]=Розклад_занять[[#Headers],[СЕРЕДА]])*(ROUNDDOWN($B4,10)&gt;=ROUNDDOWN(Список_занять[ЧАС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5" name="ЧЕТВЕР" dataCellStyle="Відомості_таблиці">
      <calculatedColumnFormula>IFERROR(INDEX(Список_занять[],MATCH(SUMPRODUCT((Список_занять[ДЕНЬ]=Розклад_занять[[#Headers],[ЧЕТВЕР]])*(ROUNDDOWN($B4,10)&gt;=ROUNDDOWN(Список_занять[ЧАС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6" name="П’ЯТНИЦЯ" dataCellStyle="Відомості_таблиці">
      <calculatedColumnFormula>IFERROR(INDEX(Список_занять[],MATCH(SUMPRODUCT((Список_занять[ДЕНЬ]=Розклад_занять[[#Headers],[П’ЯТНИЦЯ]])*(ROUNDDOWN($B4,10)&gt;=ROUNDDOWN(Список_занять[ЧАС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7" name="СУБОТА" dataCellStyle="Відомості_таблиці">
      <calculatedColumnFormula>IFERROR(INDEX(Список_занять[],MATCH(SUMPRODUCT((Список_занять[ДЕНЬ]=Розклад_занять[[#Headers],[СУБОТА]])*(ROUNDDOWN($B4,10)&gt;=ROUNDDOWN(Список_занять[ЧАС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  <tableColumn id="8" name="НЕДІЛЯ" totalsRowFunction="sum" totalsRowDxfId="12" dataCellStyle="Відомості_таблиці">
      <calculatedColumnFormula>IFERROR(INDEX(Список_занять[],MATCH(SUMPRODUCT((Список_занять[ДЕНЬ]=Розклад_занять[[#Headers],[НЕДІЛЯ]])*(ROUNDDOWN($B4,10)&gt;=ROUNDDOWN(Список_занять[ЧАС ПОЧАТКУ],10))*($B4&lt;=Список_занять[ЧАС ЗАВЕРШЕННЯ]),Список_занять[УНІКАЛЬНІ]),Список_занять[УНІКАЛЬНІ],0),2),0)</calculatedColumnFormula>
    </tableColumn>
  </tableColumns>
  <tableStyleInfo name="Розклад занять" showFirstColumn="0" showLastColumn="0" showRowStripes="0" showColumnStripes="0"/>
  <extLst>
    <ext xmlns:x14="http://schemas.microsoft.com/office/spreadsheetml/2009/9/main" uri="{504A1905-F514-4f6f-8877-14C23A59335A}">
      <x14:table altTextSummary="Список занять, упорядкований за днем тижня й часовим інтервалом. Ідентифікатор заняття відображається в перетині дня тижня та часового інтервалу й охоплює час завершення."/>
    </ext>
  </extLst>
</table>
</file>

<file path=xl/tables/table2.xml><?xml version="1.0" encoding="utf-8"?>
<table xmlns="http://schemas.openxmlformats.org/spreadsheetml/2006/main" id="1" name="Список_занять" displayName="Список_занять" ref="B2:H10" totalsRowShown="0">
  <autoFilter ref="B2:H10"/>
  <tableColumns count="7">
    <tableColumn id="1" name="ЗАНЯТТЯ" dataCellStyle="Відомості_таблиці"/>
    <tableColumn id="2" name="Код" dataCellStyle="Відомості_таблиці"/>
    <tableColumn id="3" name="ДЕНЬ" dataCellStyle="Відомості_таблиці"/>
    <tableColumn id="5" name="РОЗТАШУВАННЯ" dataCellStyle="Відомості_таблиці"/>
    <tableColumn id="4" name="ЧАС ПОЧАТКУ" dataCellStyle="Час"/>
    <tableColumn id="6" name="ЧАС ЗАВЕРШЕННЯ" dataCellStyle="Час"/>
    <tableColumn id="7" name="УНІКАЛЬНІ" dataDxfId="13">
      <calculatedColumnFormula>ROW()-ROW(Список_занять[[#Headers],[УНІКАЛЬНІ]])</calculatedColumnFormula>
    </tableColumn>
  </tableColumns>
  <tableStyleInfo name="Розклад занять" showFirstColumn="0" showLastColumn="0" showRowStripes="1" showColumnStripes="0"/>
  <extLst>
    <ext xmlns:x14="http://schemas.microsoft.com/office/spreadsheetml/2009/9/main" uri="{504A1905-F514-4f6f-8877-14C23A59335A}">
      <x14:table altTextSummary="Відомості про заняття, які відображаються на аркуші &quot;Розклад занять&quot;, як-от заняття, ідентифікатор, день (тижня), розташування, час початку й завершення.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7" width="18.5" style="1" customWidth="1"/>
    <col min="8" max="8" width="21" style="1" customWidth="1"/>
    <col min="9" max="9" width="18.7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0</v>
      </c>
      <c r="C1" s="10"/>
      <c r="D1" s="10"/>
      <c r="E1" s="10"/>
      <c r="F1" s="10"/>
      <c r="G1" s="6" t="s">
        <v>6</v>
      </c>
      <c r="H1" s="6" t="s">
        <v>8</v>
      </c>
      <c r="I1" s="11" t="s">
        <v>11</v>
      </c>
    </row>
    <row r="2" spans="2:9" ht="20.25" customHeight="1" x14ac:dyDescent="0.2">
      <c r="B2" s="10"/>
      <c r="C2" s="10"/>
      <c r="D2" s="10"/>
      <c r="E2" s="10"/>
      <c r="F2" s="10"/>
      <c r="G2" s="12">
        <v>0.33333333333333331</v>
      </c>
      <c r="H2" s="12" t="s">
        <v>9</v>
      </c>
      <c r="I2" s="11"/>
    </row>
    <row r="3" spans="2:9" ht="20.25" customHeight="1" x14ac:dyDescent="0.2"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7</v>
      </c>
      <c r="H3" s="8" t="s">
        <v>10</v>
      </c>
      <c r="I3" s="8" t="s">
        <v>12</v>
      </c>
    </row>
    <row r="4" spans="2:9" ht="30" customHeight="1" x14ac:dyDescent="0.2">
      <c r="B4" s="5">
        <f>ПочатокЗанять</f>
        <v>0.33333333333333331</v>
      </c>
      <c r="C4" s="7">
        <f>IFERROR(INDEX(Список_занять[],MATCH(SUMPRODUCT((Список_занять[ДЕНЬ]=Розклад_занять[[#Headers],[ПОНЕДІЛОК]])*(ROUNDDOWN($B4,10)&gt;=ROUNDDOWN(Список_занять[ЧАС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D4" s="7">
        <f>IFERROR(INDEX(Список_занять[],MATCH(SUMPRODUCT((Список_занять[ДЕНЬ]=Розклад_занять[[#Headers],[ВІВТОРОК]])*(ROUNDDOWN($B4,10)&gt;=ROUNDDOWN(Список_занять[ЧАС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E4" s="7">
        <f>IFERROR(INDEX(Список_занять[],MATCH(SUMPRODUCT((Список_занять[ДЕНЬ]=Розклад_занять[[#Headers],[СЕРЕДА]])*(ROUNDDOWN($B4,10)&gt;=ROUNDDOWN(Список_занять[ЧАС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F4" s="7">
        <f>IFERROR(INDEX(Список_занять[],MATCH(SUMPRODUCT((Список_занять[ДЕНЬ]=Розклад_занять[[#Headers],[ЧЕТВЕР]])*(ROUNDDOWN($B4,10)&gt;=ROUNDDOWN(Список_занять[ЧАС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G4" s="7">
        <f>IFERROR(INDEX(Список_занять[],MATCH(SUMPRODUCT((Список_занять[ДЕНЬ]=Розклад_занять[[#Headers],[П’ЯТНИЦЯ]])*(ROUNDDOWN($B4,10)&gt;=ROUNDDOWN(Список_занять[ЧАС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H4" s="7">
        <f>IFERROR(INDEX(Список_занять[],MATCH(SUMPRODUCT((Список_занять[ДЕНЬ]=Розклад_занять[[#Headers],[СУБОТА]])*(ROUNDDOWN($B4,10)&gt;=ROUNDDOWN(Список_занять[ЧАС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  <c r="I4" s="7">
        <f>IFERROR(INDEX(Список_занять[],MATCH(SUMPRODUCT((Список_занять[ДЕНЬ]=Розклад_занять[[#Headers],[НЕДІЛЯ]])*(ROUNDDOWN($B4,10)&gt;=ROUNDDOWN(Список_занять[ЧАС ПОЧАТКУ],10))*($B4&lt;=Список_занять[ЧАС ЗАВЕРШЕННЯ]),Список_занять[УНІКАЛЬНІ]),Список_занять[УНІКАЛЬНІ],0),2),0)</f>
        <v>0</v>
      </c>
    </row>
    <row r="5" spans="2:9" ht="30" customHeight="1" x14ac:dyDescent="0.2">
      <c r="B5" s="5">
        <f>B4+Приріст</f>
        <v>0.34375</v>
      </c>
      <c r="C5" s="7" t="str">
        <f>IFERROR(INDEX(Список_занять[],MATCH(SUMPRODUCT((Список_занять[ДЕНЬ]=Розклад_занять[[#Headers],[ПОНЕДІЛОК]])*(ROUNDDOWN($B5,10)&gt;=ROUNDDOWN(Список_занять[ЧАС ПОЧАТКУ],10))*($B5&lt;=Список_занять[ЧАС ЗАВЕРШЕННЯ]),Список_занять[УНІКАЛЬНІ]),Список_занять[УНІКАЛЬНІ],0),2),0)</f>
        <v>АЛГ</v>
      </c>
      <c r="D5" s="7">
        <f>IFERROR(INDEX(Список_занять[],MATCH(SUMPRODUCT((Список_занять[ДЕНЬ]=Розклад_занять[[#Headers],[ВІВТОРОК]])*(ROUNDDOWN($B5,10)&gt;=ROUNDDOWN(Список_занять[ЧАС ПОЧАТКУ],10))*($B5&lt;=Список_занять[ЧАС ЗАВЕРШЕННЯ]),Список_занять[УНІКАЛЬНІ]),Список_занять[УНІКАЛЬНІ],0),2),0)</f>
        <v>0</v>
      </c>
      <c r="E5" s="7" t="str">
        <f>IFERROR(INDEX(Список_занять[],MATCH(SUMPRODUCT((Список_занять[ДЕНЬ]=Розклад_занять[[#Headers],[СЕРЕДА]])*(ROUNDDOWN($B5,10)&gt;=ROUNDDOWN(Список_занять[ЧАС ПОЧАТКУ],10))*($B5&lt;=Список_занять[ЧАС ЗАВЕРШЕННЯ]),Список_занять[УНІКАЛЬНІ]),Список_занять[УНІКАЛЬНІ],0),2),0)</f>
        <v>АЛГ</v>
      </c>
      <c r="F5" s="7">
        <f>IFERROR(INDEX(Список_занять[],MATCH(SUMPRODUCT((Список_занять[ДЕНЬ]=Розклад_занять[[#Headers],[ЧЕТВЕР]])*(ROUNDDOWN($B5,10)&gt;=ROUNDDOWN(Список_занять[ЧАС ПОЧАТКУ],10))*($B5&lt;=Список_занять[ЧАС ЗАВЕРШЕННЯ]),Список_занять[УНІКАЛЬНІ]),Список_занять[УНІКАЛЬНІ],0),2),0)</f>
        <v>0</v>
      </c>
      <c r="G5" s="7" t="str">
        <f>IFERROR(INDEX(Список_занять[],MATCH(SUMPRODUCT((Список_занять[ДЕНЬ]=Розклад_занять[[#Headers],[П’ЯТНИЦЯ]])*(ROUNDDOWN($B5,10)&gt;=ROUNDDOWN(Список_занять[ЧАС ПОЧАТКУ],10))*($B5&lt;=Список_занять[ЧАС ЗАВЕРШЕННЯ]),Список_занять[УНІКАЛЬНІ]),Список_занять[УНІКАЛЬНІ],0),2),0)</f>
        <v>АЛГ</v>
      </c>
      <c r="H5" s="7">
        <f>IFERROR(INDEX(Список_занять[],MATCH(SUMPRODUCT((Список_занять[ДЕНЬ]=Розклад_занять[[#Headers],[СУБОТА]])*(ROUNDDOWN($B5,10)&gt;=ROUNDDOWN(Список_занять[ЧАС ПОЧАТКУ],10))*($B5&lt;=Список_занять[ЧАС ЗАВЕРШЕННЯ]),Список_занять[УНІКАЛЬНІ]),Список_занять[УНІКАЛЬНІ],0),2),0)</f>
        <v>0</v>
      </c>
      <c r="I5" s="7">
        <f>IFERROR(INDEX(Список_занять[],MATCH(SUMPRODUCT((Список_занять[ДЕНЬ]=Розклад_занять[[#Headers],[НЕДІЛЯ]])*(ROUNDDOWN($B5,10)&gt;=ROUNDDOWN(Список_занять[ЧАС ПОЧАТКУ],10))*($B5&lt;=Список_занять[ЧАС ЗАВЕРШЕННЯ]),Список_занять[УНІКАЛЬНІ]),Список_занять[УНІКАЛЬНІ],0),2),0)</f>
        <v>0</v>
      </c>
    </row>
    <row r="6" spans="2:9" ht="30" customHeight="1" x14ac:dyDescent="0.2">
      <c r="B6" s="5">
        <f>B5+Приріст</f>
        <v>0.35416666666666669</v>
      </c>
      <c r="C6" s="7" t="str">
        <f>IFERROR(INDEX(Список_занять[],MATCH(SUMPRODUCT((Список_занять[ДЕНЬ]=Розклад_занять[[#Headers],[ПОНЕДІЛОК]])*(ROUNDDOWN($B6,10)&gt;=ROUNDDOWN(Список_занять[ЧАС ПОЧАТКУ],10))*($B6&lt;=Список_занять[ЧАС ЗАВЕРШЕННЯ]),Список_занять[УНІКАЛЬНІ]),Список_занять[УНІКАЛЬНІ],0),2),0)</f>
        <v>АЛГ</v>
      </c>
      <c r="D6" s="7">
        <f>IFERROR(INDEX(Список_занять[],MATCH(SUMPRODUCT((Список_занять[ДЕНЬ]=Розклад_занять[[#Headers],[ВІВТОРОК]])*(ROUNDDOWN($B6,10)&gt;=ROUNDDOWN(Список_занять[ЧАС ПОЧАТКУ],10))*($B6&lt;=Список_занять[ЧАС ЗАВЕРШЕННЯ]),Список_занять[УНІКАЛЬНІ]),Список_занять[УНІКАЛЬНІ],0),2),0)</f>
        <v>0</v>
      </c>
      <c r="E6" s="7" t="str">
        <f>IFERROR(INDEX(Список_занять[],MATCH(SUMPRODUCT((Список_занять[ДЕНЬ]=Розклад_занять[[#Headers],[СЕРЕДА]])*(ROUNDDOWN($B6,10)&gt;=ROUNDDOWN(Список_занять[ЧАС ПОЧАТКУ],10))*($B6&lt;=Список_занять[ЧАС ЗАВЕРШЕННЯ]),Список_занять[УНІКАЛЬНІ]),Список_занять[УНІКАЛЬНІ],0),2),0)</f>
        <v>АЛГ</v>
      </c>
      <c r="F6" s="7">
        <f>IFERROR(INDEX(Список_занять[],MATCH(SUMPRODUCT((Список_занять[ДЕНЬ]=Розклад_занять[[#Headers],[ЧЕТВЕР]])*(ROUNDDOWN($B6,10)&gt;=ROUNDDOWN(Список_занять[ЧАС ПОЧАТКУ],10))*($B6&lt;=Список_занять[ЧАС ЗАВЕРШЕННЯ]),Список_занять[УНІКАЛЬНІ]),Список_занять[УНІКАЛЬНІ],0),2),0)</f>
        <v>0</v>
      </c>
      <c r="G6" s="7" t="str">
        <f>IFERROR(INDEX(Список_занять[],MATCH(SUMPRODUCT((Список_занять[ДЕНЬ]=Розклад_занять[[#Headers],[П’ЯТНИЦЯ]])*(ROUNDDOWN($B6,10)&gt;=ROUNDDOWN(Список_занять[ЧАС ПОЧАТКУ],10))*($B6&lt;=Список_занять[ЧАС ЗАВЕРШЕННЯ]),Список_занять[УНІКАЛЬНІ]),Список_занять[УНІКАЛЬНІ],0),2),0)</f>
        <v>АЛГ</v>
      </c>
      <c r="H6" s="7">
        <f>IFERROR(INDEX(Список_занять[],MATCH(SUMPRODUCT((Список_занять[ДЕНЬ]=Розклад_занять[[#Headers],[СУБОТА]])*(ROUNDDOWN($B6,10)&gt;=ROUNDDOWN(Список_занять[ЧАС ПОЧАТКУ],10))*($B6&lt;=Список_занять[ЧАС ЗАВЕРШЕННЯ]),Список_занять[УНІКАЛЬНІ]),Список_занять[УНІКАЛЬНІ],0),2),0)</f>
        <v>0</v>
      </c>
      <c r="I6" s="7">
        <f>IFERROR(INDEX(Список_занять[],MATCH(SUMPRODUCT((Список_занять[ДЕНЬ]=Розклад_занять[[#Headers],[НЕДІЛЯ]])*(ROUNDDOWN($B6,10)&gt;=ROUNDDOWN(Список_занять[ЧАС ПОЧАТКУ],10))*($B6&lt;=Список_занять[ЧАС ЗАВЕРШЕННЯ]),Список_занять[УНІКАЛЬНІ]),Список_занять[УНІКАЛЬНІ],0),2),0)</f>
        <v>0</v>
      </c>
    </row>
    <row r="7" spans="2:9" ht="30" customHeight="1" x14ac:dyDescent="0.2">
      <c r="B7" s="5">
        <f>B6+Приріст</f>
        <v>0.36458333333333337</v>
      </c>
      <c r="C7" s="7" t="str">
        <f>IFERROR(INDEX(Список_занять[],MATCH(SUMPRODUCT((Список_занять[ДЕНЬ]=Розклад_занять[[#Headers],[ПОНЕДІЛОК]])*(ROUNDDOWN($B7,10)&gt;=ROUNDDOWN(Список_занять[ЧАС ПОЧАТКУ],10))*($B7&lt;=Список_занять[ЧАС ЗАВЕРШЕННЯ]),Список_занять[УНІКАЛЬНІ]),Список_занять[УНІКАЛЬНІ],0),2),0)</f>
        <v>АЛГ</v>
      </c>
      <c r="D7" s="7">
        <f>IFERROR(INDEX(Список_занять[],MATCH(SUMPRODUCT((Список_занять[ДЕНЬ]=Розклад_занять[[#Headers],[ВІВТОРОК]])*(ROUNDDOWN($B7,10)&gt;=ROUNDDOWN(Список_занять[ЧАС ПОЧАТКУ],10))*($B7&lt;=Список_занять[ЧАС ЗАВЕРШЕННЯ]),Список_занять[УНІКАЛЬНІ]),Список_занять[УНІКАЛЬНІ],0),2),0)</f>
        <v>0</v>
      </c>
      <c r="E7" s="7" t="str">
        <f>IFERROR(INDEX(Список_занять[],MATCH(SUMPRODUCT((Список_занять[ДЕНЬ]=Розклад_занять[[#Headers],[СЕРЕДА]])*(ROUNDDOWN($B7,10)&gt;=ROUNDDOWN(Список_занять[ЧАС ПОЧАТКУ],10))*($B7&lt;=Список_занять[ЧАС ЗАВЕРШЕННЯ]),Список_занять[УНІКАЛЬНІ]),Список_занять[УНІКАЛЬНІ],0),2),0)</f>
        <v>АЛГ</v>
      </c>
      <c r="F7" s="7">
        <f>IFERROR(INDEX(Список_занять[],MATCH(SUMPRODUCT((Список_занять[ДЕНЬ]=Розклад_занять[[#Headers],[ЧЕТВЕР]])*(ROUNDDOWN($B7,10)&gt;=ROUNDDOWN(Список_занять[ЧАС ПОЧАТКУ],10))*($B7&lt;=Список_занять[ЧАС ЗАВЕРШЕННЯ]),Список_занять[УНІКАЛЬНІ]),Список_занять[УНІКАЛЬНІ],0),2),0)</f>
        <v>0</v>
      </c>
      <c r="G7" s="7" t="str">
        <f>IFERROR(INDEX(Список_занять[],MATCH(SUMPRODUCT((Список_занять[ДЕНЬ]=Розклад_занять[[#Headers],[П’ЯТНИЦЯ]])*(ROUNDDOWN($B7,10)&gt;=ROUNDDOWN(Список_занять[ЧАС ПОЧАТКУ],10))*($B7&lt;=Список_занять[ЧАС ЗАВЕРШЕННЯ]),Список_занять[УНІКАЛЬНІ]),Список_занять[УНІКАЛЬНІ],0),2),0)</f>
        <v>АЛГ</v>
      </c>
      <c r="H7" s="7">
        <f>IFERROR(INDEX(Список_занять[],MATCH(SUMPRODUCT((Список_занять[ДЕНЬ]=Розклад_занять[[#Headers],[СУБОТА]])*(ROUNDDOWN($B7,10)&gt;=ROUNDDOWN(Список_занять[ЧАС ПОЧАТКУ],10))*($B7&lt;=Список_занять[ЧАС ЗАВЕРШЕННЯ]),Список_занять[УНІКАЛЬНІ]),Список_занять[УНІКАЛЬНІ],0),2),0)</f>
        <v>0</v>
      </c>
      <c r="I7" s="7">
        <f>IFERROR(INDEX(Список_занять[],MATCH(SUMPRODUCT((Список_занять[ДЕНЬ]=Розклад_занять[[#Headers],[НЕДІЛЯ]])*(ROUNDDOWN($B7,10)&gt;=ROUNDDOWN(Список_занять[ЧАС ПОЧАТКУ],10))*($B7&lt;=Список_занять[ЧАС ЗАВЕРШЕННЯ]),Список_занять[УНІКАЛЬНІ]),Список_занять[УНІКАЛЬНІ],0),2),0)</f>
        <v>0</v>
      </c>
    </row>
    <row r="8" spans="2:9" ht="30" customHeight="1" x14ac:dyDescent="0.2">
      <c r="B8" s="5">
        <f>B7+Приріст</f>
        <v>0.37500000000000006</v>
      </c>
      <c r="C8" s="7" t="str">
        <f>IFERROR(INDEX(Список_занять[],MATCH(SUMPRODUCT((Список_занять[ДЕНЬ]=Розклад_занять[[#Headers],[ПОНЕДІЛОК]])*(ROUNDDOWN($B8,10)&gt;=ROUNDDOWN(Список_занять[ЧАС ПОЧАТКУ],10))*($B8&lt;=Список_занять[ЧАС ЗАВЕРШЕННЯ]),Список_занять[УНІКАЛЬНІ]),Список_занять[УНІКАЛЬНІ],0),2),0)</f>
        <v>АЛГ</v>
      </c>
      <c r="D8" s="7">
        <f>IFERROR(INDEX(Список_занять[],MATCH(SUMPRODUCT((Список_занять[ДЕНЬ]=Розклад_занять[[#Headers],[ВІВТОРОК]])*(ROUNDDOWN($B8,10)&gt;=ROUNDDOWN(Список_занять[ЧАС ПОЧАТКУ],10))*($B8&lt;=Список_занять[ЧАС ЗАВЕРШЕННЯ]),Список_занять[УНІКАЛЬНІ]),Список_занять[УНІКАЛЬНІ],0),2),0)</f>
        <v>0</v>
      </c>
      <c r="E8" s="7" t="str">
        <f>IFERROR(INDEX(Список_занять[],MATCH(SUMPRODUCT((Список_занять[ДЕНЬ]=Розклад_занять[[#Headers],[СЕРЕДА]])*(ROUNDDOWN($B8,10)&gt;=ROUNDDOWN(Список_занять[ЧАС ПОЧАТКУ],10))*($B8&lt;=Список_занять[ЧАС ЗАВЕРШЕННЯ]),Список_занять[УНІКАЛЬНІ]),Список_занять[УНІКАЛЬНІ],0),2),0)</f>
        <v>АЛГ</v>
      </c>
      <c r="F8" s="7">
        <f>IFERROR(INDEX(Список_занять[],MATCH(SUMPRODUCT((Список_занять[ДЕНЬ]=Розклад_занять[[#Headers],[ЧЕТВЕР]])*(ROUNDDOWN($B8,10)&gt;=ROUNDDOWN(Список_занять[ЧАС ПОЧАТКУ],10))*($B8&lt;=Список_занять[ЧАС ЗАВЕРШЕННЯ]),Список_занять[УНІКАЛЬНІ]),Список_занять[УНІКАЛЬНІ],0),2),0)</f>
        <v>0</v>
      </c>
      <c r="G8" s="7" t="str">
        <f>IFERROR(INDEX(Список_занять[],MATCH(SUMPRODUCT((Список_занять[ДЕНЬ]=Розклад_занять[[#Headers],[П’ЯТНИЦЯ]])*(ROUNDDOWN($B8,10)&gt;=ROUNDDOWN(Список_занять[ЧАС ПОЧАТКУ],10))*($B8&lt;=Список_занять[ЧАС ЗАВЕРШЕННЯ]),Список_занять[УНІКАЛЬНІ]),Список_занять[УНІКАЛЬНІ],0),2),0)</f>
        <v>АЛГ</v>
      </c>
      <c r="H8" s="7">
        <f>IFERROR(INDEX(Список_занять[],MATCH(SUMPRODUCT((Список_занять[ДЕНЬ]=Розклад_занять[[#Headers],[СУБОТА]])*(ROUNDDOWN($B8,10)&gt;=ROUNDDOWN(Список_занять[ЧАС ПОЧАТКУ],10))*($B8&lt;=Список_занять[ЧАС ЗАВЕРШЕННЯ]),Список_занять[УНІКАЛЬНІ]),Список_занять[УНІКАЛЬНІ],0),2),0)</f>
        <v>0</v>
      </c>
      <c r="I8" s="7">
        <f>IFERROR(INDEX(Список_занять[],MATCH(SUMPRODUCT((Список_занять[ДЕНЬ]=Розклад_занять[[#Headers],[НЕДІЛЯ]])*(ROUNDDOWN($B8,10)&gt;=ROUNDDOWN(Список_занять[ЧАС ПОЧАТКУ],10))*($B8&lt;=Список_занять[ЧАС ЗАВЕРШЕННЯ]),Список_занять[УНІКАЛЬНІ]),Список_занять[УНІКАЛЬНІ],0),2),0)</f>
        <v>0</v>
      </c>
    </row>
    <row r="9" spans="2:9" ht="30" customHeight="1" x14ac:dyDescent="0.2">
      <c r="B9" s="5">
        <f>B8+Приріст</f>
        <v>0.38541666666666674</v>
      </c>
      <c r="C9" s="7" t="str">
        <f>IFERROR(INDEX(Список_занять[],MATCH(SUMPRODUCT((Список_занять[ДЕНЬ]=Розклад_занять[[#Headers],[ПОНЕДІЛОК]])*(ROUNDDOWN($B9,10)&gt;=ROUNDDOWN(Список_занять[ЧАС ПОЧАТКУ],10))*($B9&lt;=Список_занять[ЧАС ЗАВЕРШЕННЯ]),Список_занять[УНІКАЛЬНІ]),Список_занять[УНІКАЛЬНІ],0),2),0)</f>
        <v>АЛГ</v>
      </c>
      <c r="D9" s="7">
        <f>IFERROR(INDEX(Список_занять[],MATCH(SUMPRODUCT((Список_занять[ДЕНЬ]=Розклад_занять[[#Headers],[ВІВТОРОК]])*(ROUNDDOWN($B9,10)&gt;=ROUNDDOWN(Список_занять[ЧАС ПОЧАТКУ],10))*($B9&lt;=Список_занять[ЧАС ЗАВЕРШЕННЯ]),Список_занять[УНІКАЛЬНІ]),Список_занять[УНІКАЛЬНІ],0),2),0)</f>
        <v>0</v>
      </c>
      <c r="E9" s="7" t="str">
        <f>IFERROR(INDEX(Список_занять[],MATCH(SUMPRODUCT((Список_занять[ДЕНЬ]=Розклад_занять[[#Headers],[СЕРЕДА]])*(ROUNDDOWN($B9,10)&gt;=ROUNDDOWN(Список_занять[ЧАС ПОЧАТКУ],10))*($B9&lt;=Список_занять[ЧАС ЗАВЕРШЕННЯ]),Список_занять[УНІКАЛЬНІ]),Список_занять[УНІКАЛЬНІ],0),2),0)</f>
        <v>АЛГ</v>
      </c>
      <c r="F9" s="7">
        <f>IFERROR(INDEX(Список_занять[],MATCH(SUMPRODUCT((Список_занять[ДЕНЬ]=Розклад_занять[[#Headers],[ЧЕТВЕР]])*(ROUNDDOWN($B9,10)&gt;=ROUNDDOWN(Список_занять[ЧАС ПОЧАТКУ],10))*($B9&lt;=Список_занять[ЧАС ЗАВЕРШЕННЯ]),Список_занять[УНІКАЛЬНІ]),Список_занять[УНІКАЛЬНІ],0),2),0)</f>
        <v>0</v>
      </c>
      <c r="G9" s="7" t="str">
        <f>IFERROR(INDEX(Список_занять[],MATCH(SUMPRODUCT((Список_занять[ДЕНЬ]=Розклад_занять[[#Headers],[П’ЯТНИЦЯ]])*(ROUNDDOWN($B9,10)&gt;=ROUNDDOWN(Список_занять[ЧАС ПОЧАТКУ],10))*($B9&lt;=Список_занять[ЧАС ЗАВЕРШЕННЯ]),Список_занять[УНІКАЛЬНІ]),Список_занять[УНІКАЛЬНІ],0),2),0)</f>
        <v>АЛГ</v>
      </c>
      <c r="H9" s="7">
        <f>IFERROR(INDEX(Список_занять[],MATCH(SUMPRODUCT((Список_занять[ДЕНЬ]=Розклад_занять[[#Headers],[СУБОТА]])*(ROUNDDOWN($B9,10)&gt;=ROUNDDOWN(Список_занять[ЧАС ПОЧАТКУ],10))*($B9&lt;=Список_занять[ЧАС ЗАВЕРШЕННЯ]),Список_занять[УНІКАЛЬНІ]),Список_занять[УНІКАЛЬНІ],0),2),0)</f>
        <v>0</v>
      </c>
      <c r="I9" s="7">
        <f>IFERROR(INDEX(Список_занять[],MATCH(SUMPRODUCT((Список_занять[ДЕНЬ]=Розклад_занять[[#Headers],[НЕДІЛЯ]])*(ROUNDDOWN($B9,10)&gt;=ROUNDDOWN(Список_занять[ЧАС ПОЧАТКУ],10))*($B9&lt;=Список_занять[ЧАС ЗАВЕРШЕННЯ]),Список_занять[УНІКАЛЬНІ]),Список_занять[УНІКАЛЬНІ],0),2),0)</f>
        <v>0</v>
      </c>
    </row>
    <row r="10" spans="2:9" ht="30" customHeight="1" x14ac:dyDescent="0.2">
      <c r="B10" s="5">
        <f>B9+Приріст</f>
        <v>0.39583333333333343</v>
      </c>
      <c r="C10" s="7">
        <f>IFERROR(INDEX(Список_занять[],MATCH(SUMPRODUCT((Список_занять[ДЕНЬ]=Розклад_занять[[#Headers],[ПОНЕДІЛОК]])*(ROUNDDOWN($B10,10)&gt;=ROUNDDOWN(Список_занять[ЧАС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D10" s="7">
        <f>IFERROR(INDEX(Список_занять[],MATCH(SUMPRODUCT((Список_занять[ДЕНЬ]=Розклад_занять[[#Headers],[ВІВТОРОК]])*(ROUNDDOWN($B10,10)&gt;=ROUNDDOWN(Список_занять[ЧАС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E10" s="7">
        <f>IFERROR(INDEX(Список_занять[],MATCH(SUMPRODUCT((Список_занять[ДЕНЬ]=Розклад_занять[[#Headers],[СЕРЕДА]])*(ROUNDDOWN($B10,10)&gt;=ROUNDDOWN(Список_занять[ЧАС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F10" s="7">
        <f>IFERROR(INDEX(Список_занять[],MATCH(SUMPRODUCT((Список_занять[ДЕНЬ]=Розклад_занять[[#Headers],[ЧЕТВЕР]])*(ROUNDDOWN($B10,10)&gt;=ROUNDDOWN(Список_занять[ЧАС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G10" s="7">
        <f>IFERROR(INDEX(Список_занять[],MATCH(SUMPRODUCT((Список_занять[ДЕНЬ]=Розклад_занять[[#Headers],[П’ЯТНИЦЯ]])*(ROUNDDOWN($B10,10)&gt;=ROUNDDOWN(Список_занять[ЧАС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H10" s="7">
        <f>IFERROR(INDEX(Список_занять[],MATCH(SUMPRODUCT((Список_занять[ДЕНЬ]=Розклад_занять[[#Headers],[СУБОТА]])*(ROUNDDOWN($B10,10)&gt;=ROUNDDOWN(Список_занять[ЧАС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  <c r="I10" s="7">
        <f>IFERROR(INDEX(Список_занять[],MATCH(SUMPRODUCT((Список_занять[ДЕНЬ]=Розклад_занять[[#Headers],[НЕДІЛЯ]])*(ROUNDDOWN($B10,10)&gt;=ROUNDDOWN(Список_занять[ЧАС ПОЧАТКУ],10))*($B10&lt;=Список_занять[ЧАС ЗАВЕРШЕННЯ]),Список_занять[УНІКАЛЬНІ]),Список_занять[УНІКАЛЬНІ],0),2),0)</f>
        <v>0</v>
      </c>
    </row>
    <row r="11" spans="2:9" ht="30" customHeight="1" x14ac:dyDescent="0.2">
      <c r="B11" s="5">
        <f>B10+Приріст</f>
        <v>0.40625000000000011</v>
      </c>
      <c r="C11" s="7">
        <f>IFERROR(INDEX(Список_занять[],MATCH(SUMPRODUCT((Список_занять[ДЕНЬ]=Розклад_занять[[#Headers],[ПОНЕДІЛОК]])*(ROUNDDOWN($B11,10)&gt;=ROUNDDOWN(Список_занять[ЧАС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D11" s="7">
        <f>IFERROR(INDEX(Список_занять[],MATCH(SUMPRODUCT((Список_занять[ДЕНЬ]=Розклад_занять[[#Headers],[ВІВТОРОК]])*(ROUNDDOWN($B11,10)&gt;=ROUNDDOWN(Список_занять[ЧАС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E11" s="7">
        <f>IFERROR(INDEX(Список_занять[],MATCH(SUMPRODUCT((Список_занять[ДЕНЬ]=Розклад_занять[[#Headers],[СЕРЕДА]])*(ROUNDDOWN($B11,10)&gt;=ROUNDDOWN(Список_занять[ЧАС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F11" s="7">
        <f>IFERROR(INDEX(Список_занять[],MATCH(SUMPRODUCT((Список_занять[ДЕНЬ]=Розклад_занять[[#Headers],[ЧЕТВЕР]])*(ROUNDDOWN($B11,10)&gt;=ROUNDDOWN(Список_занять[ЧАС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G11" s="7">
        <f>IFERROR(INDEX(Список_занять[],MATCH(SUMPRODUCT((Список_занять[ДЕНЬ]=Розклад_занять[[#Headers],[П’ЯТНИЦЯ]])*(ROUNDDOWN($B11,10)&gt;=ROUNDDOWN(Список_занять[ЧАС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H11" s="7">
        <f>IFERROR(INDEX(Список_занять[],MATCH(SUMPRODUCT((Список_занять[ДЕНЬ]=Розклад_занять[[#Headers],[СУБОТА]])*(ROUNDDOWN($B11,10)&gt;=ROUNDDOWN(Список_занять[ЧАС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  <c r="I11" s="7">
        <f>IFERROR(INDEX(Список_занять[],MATCH(SUMPRODUCT((Список_занять[ДЕНЬ]=Розклад_занять[[#Headers],[НЕДІЛЯ]])*(ROUNDDOWN($B11,10)&gt;=ROUNDDOWN(Список_занять[ЧАС ПОЧАТКУ],10))*($B11&lt;=Список_занять[ЧАС ЗАВЕРШЕННЯ]),Список_занять[УНІКАЛЬНІ]),Список_занять[УНІКАЛЬНІ],0),2),0)</f>
        <v>0</v>
      </c>
    </row>
    <row r="12" spans="2:9" ht="30" customHeight="1" x14ac:dyDescent="0.2">
      <c r="B12" s="5">
        <f>B11+Приріст</f>
        <v>0.4166666666666668</v>
      </c>
      <c r="C12" s="7">
        <f>IFERROR(INDEX(Список_занять[],MATCH(SUMPRODUCT((Список_занять[ДЕНЬ]=Розклад_занять[[#Headers],[ПОНЕДІЛОК]])*(ROUNDDOWN($B12,10)&gt;=ROUNDDOWN(Список_занять[ЧАС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D12" s="7">
        <f>IFERROR(INDEX(Список_занять[],MATCH(SUMPRODUCT((Список_занять[ДЕНЬ]=Розклад_занять[[#Headers],[ВІВТОРОК]])*(ROUNDDOWN($B12,10)&gt;=ROUNDDOWN(Список_занять[ЧАС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E12" s="7">
        <f>IFERROR(INDEX(Список_занять[],MATCH(SUMPRODUCT((Список_занять[ДЕНЬ]=Розклад_занять[[#Headers],[СЕРЕДА]])*(ROUNDDOWN($B12,10)&gt;=ROUNDDOWN(Список_занять[ЧАС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F12" s="7">
        <f>IFERROR(INDEX(Список_занять[],MATCH(SUMPRODUCT((Список_занять[ДЕНЬ]=Розклад_занять[[#Headers],[ЧЕТВЕР]])*(ROUNDDOWN($B12,10)&gt;=ROUNDDOWN(Список_занять[ЧАС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G12" s="7">
        <f>IFERROR(INDEX(Список_занять[],MATCH(SUMPRODUCT((Список_занять[ДЕНЬ]=Розклад_занять[[#Headers],[П’ЯТНИЦЯ]])*(ROUNDDOWN($B12,10)&gt;=ROUNDDOWN(Список_занять[ЧАС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H12" s="7">
        <f>IFERROR(INDEX(Список_занять[],MATCH(SUMPRODUCT((Список_занять[ДЕНЬ]=Розклад_занять[[#Headers],[СУБОТА]])*(ROUNDDOWN($B12,10)&gt;=ROUNDDOWN(Список_занять[ЧАС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  <c r="I12" s="7">
        <f>IFERROR(INDEX(Список_занять[],MATCH(SUMPRODUCT((Список_занять[ДЕНЬ]=Розклад_занять[[#Headers],[НЕДІЛЯ]])*(ROUNDDOWN($B12,10)&gt;=ROUNDDOWN(Список_занять[ЧАС ПОЧАТКУ],10))*($B12&lt;=Список_занять[ЧАС ЗАВЕРШЕННЯ]),Список_занять[УНІКАЛЬНІ]),Список_занять[УНІКАЛЬНІ],0),2),0)</f>
        <v>0</v>
      </c>
    </row>
    <row r="13" spans="2:9" ht="30" customHeight="1" x14ac:dyDescent="0.2">
      <c r="B13" s="5">
        <f>B12+Приріст</f>
        <v>0.42708333333333348</v>
      </c>
      <c r="C13" s="7">
        <f>IFERROR(INDEX(Список_занять[],MATCH(SUMPRODUCT((Список_занять[ДЕНЬ]=Розклад_занять[[#Headers],[ПОНЕДІЛОК]])*(ROUNDDOWN($B13,10)&gt;=ROUNDDOWN(Список_занять[ЧАС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D13" s="7">
        <f>IFERROR(INDEX(Список_занять[],MATCH(SUMPRODUCT((Список_занять[ДЕНЬ]=Розклад_занять[[#Headers],[ВІВТОРОК]])*(ROUNDDOWN($B13,10)&gt;=ROUNDDOWN(Список_занять[ЧАС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E13" s="7">
        <f>IFERROR(INDEX(Список_занять[],MATCH(SUMPRODUCT((Список_занять[ДЕНЬ]=Розклад_занять[[#Headers],[СЕРЕДА]])*(ROUNDDOWN($B13,10)&gt;=ROUNDDOWN(Список_занять[ЧАС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F13" s="7">
        <f>IFERROR(INDEX(Список_занять[],MATCH(SUMPRODUCT((Список_занять[ДЕНЬ]=Розклад_занять[[#Headers],[ЧЕТВЕР]])*(ROUNDDOWN($B13,10)&gt;=ROUNDDOWN(Список_занять[ЧАС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G13" s="7">
        <f>IFERROR(INDEX(Список_занять[],MATCH(SUMPRODUCT((Список_занять[ДЕНЬ]=Розклад_занять[[#Headers],[П’ЯТНИЦЯ]])*(ROUNDDOWN($B13,10)&gt;=ROUNDDOWN(Список_занять[ЧАС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H13" s="7">
        <f>IFERROR(INDEX(Список_занять[],MATCH(SUMPRODUCT((Список_занять[ДЕНЬ]=Розклад_занять[[#Headers],[СУБОТА]])*(ROUNDDOWN($B13,10)&gt;=ROUNDDOWN(Список_занять[ЧАС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  <c r="I13" s="7">
        <f>IFERROR(INDEX(Список_занять[],MATCH(SUMPRODUCT((Список_занять[ДЕНЬ]=Розклад_занять[[#Headers],[НЕДІЛЯ]])*(ROUNDDOWN($B13,10)&gt;=ROUNDDOWN(Список_занять[ЧАС ПОЧАТКУ],10))*($B13&lt;=Список_занять[ЧАС ЗАВЕРШЕННЯ]),Список_занять[УНІКАЛЬНІ]),Список_занять[УНІКАЛЬНІ],0),2),0)</f>
        <v>0</v>
      </c>
    </row>
    <row r="14" spans="2:9" ht="30" customHeight="1" x14ac:dyDescent="0.2">
      <c r="B14" s="5">
        <f>B13+Приріст</f>
        <v>0.43750000000000017</v>
      </c>
      <c r="C14" s="7">
        <f>IFERROR(INDEX(Список_занять[],MATCH(SUMPRODUCT((Список_занять[ДЕНЬ]=Розклад_занять[[#Headers],[ПОНЕДІЛОК]])*(ROUNDDOWN($B14,10)&gt;=ROUNDDOWN(Список_занять[ЧАС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D14" s="7">
        <f>IFERROR(INDEX(Список_занять[],MATCH(SUMPRODUCT((Список_занять[ДЕНЬ]=Розклад_занять[[#Headers],[ВІВТОРОК]])*(ROUNDDOWN($B14,10)&gt;=ROUNDDOWN(Список_занять[ЧАС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E14" s="7">
        <f>IFERROR(INDEX(Список_занять[],MATCH(SUMPRODUCT((Список_занять[ДЕНЬ]=Розклад_занять[[#Headers],[СЕРЕДА]])*(ROUNDDOWN($B14,10)&gt;=ROUNDDOWN(Список_занять[ЧАС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F14" s="7">
        <f>IFERROR(INDEX(Список_занять[],MATCH(SUMPRODUCT((Список_занять[ДЕНЬ]=Розклад_занять[[#Headers],[ЧЕТВЕР]])*(ROUNDDOWN($B14,10)&gt;=ROUNDDOWN(Список_занять[ЧАС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G14" s="7">
        <f>IFERROR(INDEX(Список_занять[],MATCH(SUMPRODUCT((Список_занять[ДЕНЬ]=Розклад_занять[[#Headers],[П’ЯТНИЦЯ]])*(ROUNDDOWN($B14,10)&gt;=ROUNDDOWN(Список_занять[ЧАС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H14" s="7">
        <f>IFERROR(INDEX(Список_занять[],MATCH(SUMPRODUCT((Список_занять[ДЕНЬ]=Розклад_занять[[#Headers],[СУБОТА]])*(ROUNDDOWN($B14,10)&gt;=ROUNDDOWN(Список_занять[ЧАС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  <c r="I14" s="7">
        <f>IFERROR(INDEX(Список_занять[],MATCH(SUMPRODUCT((Список_занять[ДЕНЬ]=Розклад_занять[[#Headers],[НЕДІЛЯ]])*(ROUNDDOWN($B14,10)&gt;=ROUNDDOWN(Список_занять[ЧАС ПОЧАТКУ],10))*($B14&lt;=Список_занять[ЧАС ЗАВЕРШЕННЯ]),Список_занять[УНІКАЛЬНІ]),Список_занять[УНІКАЛЬНІ],0),2),0)</f>
        <v>0</v>
      </c>
    </row>
    <row r="15" spans="2:9" ht="30" customHeight="1" x14ac:dyDescent="0.2">
      <c r="B15" s="5">
        <f>B14+Приріст</f>
        <v>0.44791666666666685</v>
      </c>
      <c r="C15" s="7">
        <f>IFERROR(INDEX(Список_занять[],MATCH(SUMPRODUCT((Список_занять[ДЕНЬ]=Розклад_занять[[#Headers],[ПОНЕДІЛОК]])*(ROUNDDOWN($B15,10)&gt;=ROUNDDOWN(Список_занять[ЧАС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D15" s="7">
        <f>IFERROR(INDEX(Список_занять[],MATCH(SUMPRODUCT((Список_занять[ДЕНЬ]=Розклад_занять[[#Headers],[ВІВТОРОК]])*(ROUNDDOWN($B15,10)&gt;=ROUNDDOWN(Список_занять[ЧАС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E15" s="7">
        <f>IFERROR(INDEX(Список_занять[],MATCH(SUMPRODUCT((Список_занять[ДЕНЬ]=Розклад_занять[[#Headers],[СЕРЕДА]])*(ROUNDDOWN($B15,10)&gt;=ROUNDDOWN(Список_занять[ЧАС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F15" s="7">
        <f>IFERROR(INDEX(Список_занять[],MATCH(SUMPRODUCT((Список_занять[ДЕНЬ]=Розклад_занять[[#Headers],[ЧЕТВЕР]])*(ROUNDDOWN($B15,10)&gt;=ROUNDDOWN(Список_занять[ЧАС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G15" s="7">
        <f>IFERROR(INDEX(Список_занять[],MATCH(SUMPRODUCT((Список_занять[ДЕНЬ]=Розклад_занять[[#Headers],[П’ЯТНИЦЯ]])*(ROUNDDOWN($B15,10)&gt;=ROUNDDOWN(Список_занять[ЧАС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H15" s="7">
        <f>IFERROR(INDEX(Список_занять[],MATCH(SUMPRODUCT((Список_занять[ДЕНЬ]=Розклад_занять[[#Headers],[СУБОТА]])*(ROUNDDOWN($B15,10)&gt;=ROUNDDOWN(Список_занять[ЧАС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  <c r="I15" s="7">
        <f>IFERROR(INDEX(Список_занять[],MATCH(SUMPRODUCT((Список_занять[ДЕНЬ]=Розклад_занять[[#Headers],[НЕДІЛЯ]])*(ROUNDDOWN($B15,10)&gt;=ROUNDDOWN(Список_занять[ЧАС ПОЧАТКУ],10))*($B15&lt;=Список_занять[ЧАС ЗАВЕРШЕННЯ]),Список_занять[УНІКАЛЬНІ]),Список_занять[УНІКАЛЬНІ],0),2),0)</f>
        <v>0</v>
      </c>
    </row>
    <row r="16" spans="2:9" ht="30" customHeight="1" x14ac:dyDescent="0.2">
      <c r="B16" s="5">
        <f>B15+Приріст</f>
        <v>0.45833333333333354</v>
      </c>
      <c r="C16" s="7">
        <f>IFERROR(INDEX(Список_занять[],MATCH(SUMPRODUCT((Список_занять[ДЕНЬ]=Розклад_занять[[#Headers],[ПОНЕДІЛОК]])*(ROUNDDOWN($B16,10)&gt;=ROUNDDOWN(Список_занять[ЧАС ПОЧАТКУ],10))*($B16&lt;=Список_занять[ЧАС ЗАВЕРШЕННЯ]),Список_занять[УНІКАЛЬНІ]),Список_занять[УНІКАЛЬНІ],0),2),0)</f>
        <v>0</v>
      </c>
      <c r="D16" s="7" t="str">
        <f>IFERROR(INDEX(Список_занять[],MATCH(SUMPRODUCT((Список_занять[ДЕНЬ]=Розклад_занять[[#Headers],[ВІВТОРОК]])*(ROUNDDOWN($B16,10)&gt;=ROUNDDOWN(Список_занять[ЧАС ПОЧАТКУ],10))*($B16&lt;=Список_занять[ЧАС ЗАВЕРШЕННЯ]),Список_занять[УНІКАЛЬНІ]),Список_занять[УНІКАЛЬНІ],0),2),0)</f>
        <v>ФІЗ</v>
      </c>
      <c r="E16" s="7">
        <f>IFERROR(INDEX(Список_занять[],MATCH(SUMPRODUCT((Список_занять[ДЕНЬ]=Розклад_занять[[#Headers],[СЕРЕДА]])*(ROUNDDOWN($B16,10)&gt;=ROUNDDOWN(Список_занять[ЧАС ПОЧАТКУ],10))*($B16&lt;=Список_занять[ЧАС ЗАВЕРШЕННЯ]),Список_занять[УНІКАЛЬНІ]),Список_занять[УНІКАЛЬНІ],0),2),0)</f>
        <v>0</v>
      </c>
      <c r="F16" s="7" t="str">
        <f>IFERROR(INDEX(Список_занять[],MATCH(SUMPRODUCT((Список_занять[ДЕНЬ]=Розклад_занять[[#Headers],[ЧЕТВЕР]])*(ROUNDDOWN($B16,10)&gt;=ROUNDDOWN(Список_занять[ЧАС ПОЧАТКУ],10))*($B16&lt;=Список_занять[ЧАС ЗАВЕРШЕННЯ]),Список_занять[УНІКАЛЬНІ]),Список_занять[УНІКАЛЬНІ],0),2),0)</f>
        <v>ФІЗ</v>
      </c>
      <c r="G16" s="7">
        <f>IFERROR(INDEX(Список_занять[],MATCH(SUMPRODUCT((Список_занять[ДЕНЬ]=Розклад_занять[[#Headers],[П’ЯТНИЦЯ]])*(ROUNDDOWN($B16,10)&gt;=ROUNDDOWN(Список_занять[ЧАС ПОЧАТКУ],10))*($B16&lt;=Список_занять[ЧАС ЗАВЕРШЕННЯ]),Список_занять[УНІКАЛЬНІ]),Список_занять[УНІКАЛЬНІ],0),2),0)</f>
        <v>0</v>
      </c>
      <c r="H16" s="7">
        <f>IFERROR(INDEX(Список_занять[],MATCH(SUMPRODUCT((Список_занять[ДЕНЬ]=Розклад_занять[[#Headers],[СУБОТА]])*(ROUNDDOWN($B16,10)&gt;=ROUNDDOWN(Список_занять[ЧАС ПОЧАТКУ],10))*($B16&lt;=Список_занять[ЧАС ЗАВЕРШЕННЯ]),Список_занять[УНІКАЛЬНІ]),Список_занять[УНІКАЛЬНІ],0),2),0)</f>
        <v>0</v>
      </c>
      <c r="I16" s="7">
        <f>IFERROR(INDEX(Список_занять[],MATCH(SUMPRODUCT((Список_занять[ДЕНЬ]=Розклад_занять[[#Headers],[НЕДІЛЯ]])*(ROUNDDOWN($B16,10)&gt;=ROUNDDOWN(Список_занять[ЧАС ПОЧАТКУ],10))*($B16&lt;=Список_занять[ЧАС ЗАВЕРШЕННЯ]),Список_занять[УНІКАЛЬНІ]),Список_занять[УНІКАЛЬНІ],0),2),0)</f>
        <v>0</v>
      </c>
    </row>
    <row r="17" spans="1:9" ht="30" customHeight="1" x14ac:dyDescent="0.2">
      <c r="B17" s="5">
        <f>B16+Приріст</f>
        <v>0.46875000000000022</v>
      </c>
      <c r="C17" s="7">
        <f>IFERROR(INDEX(Список_занять[],MATCH(SUMPRODUCT((Список_занять[ДЕНЬ]=Розклад_занять[[#Headers],[ПОНЕДІЛОК]])*(ROUNDDOWN($B17,10)&gt;=ROUNDDOWN(Список_занять[ЧАС ПОЧАТКУ],10))*($B17&lt;=Список_занять[ЧАС ЗАВЕРШЕННЯ]),Список_занять[УНІКАЛЬНІ]),Список_занять[УНІКАЛЬНІ],0),2),0)</f>
        <v>0</v>
      </c>
      <c r="D17" s="7" t="str">
        <f>IFERROR(INDEX(Список_занять[],MATCH(SUMPRODUCT((Список_занять[ДЕНЬ]=Розклад_занять[[#Headers],[ВІВТОРОК]])*(ROUNDDOWN($B17,10)&gt;=ROUNDDOWN(Список_занять[ЧАС ПОЧАТКУ],10))*($B17&lt;=Список_занять[ЧАС ЗАВЕРШЕННЯ]),Список_занять[УНІКАЛЬНІ]),Список_занять[УНІКАЛЬНІ],0),2),0)</f>
        <v>ФІЗ</v>
      </c>
      <c r="E17" s="7">
        <f>IFERROR(INDEX(Список_занять[],MATCH(SUMPRODUCT((Список_занять[ДЕНЬ]=Розклад_занять[[#Headers],[СЕРЕДА]])*(ROUNDDOWN($B17,10)&gt;=ROUNDDOWN(Список_занять[ЧАС ПОЧАТКУ],10))*($B17&lt;=Список_занять[ЧАС ЗАВЕРШЕННЯ]),Список_занять[УНІКАЛЬНІ]),Список_занять[УНІКАЛЬНІ],0),2),0)</f>
        <v>0</v>
      </c>
      <c r="F17" s="7" t="str">
        <f>IFERROR(INDEX(Список_занять[],MATCH(SUMPRODUCT((Список_занять[ДЕНЬ]=Розклад_занять[[#Headers],[ЧЕТВЕР]])*(ROUNDDOWN($B17,10)&gt;=ROUNDDOWN(Список_занять[ЧАС ПОЧАТКУ],10))*($B17&lt;=Список_занять[ЧАС ЗАВЕРШЕННЯ]),Список_занять[УНІКАЛЬНІ]),Список_занять[УНІКАЛЬНІ],0),2),0)</f>
        <v>ФІЗ</v>
      </c>
      <c r="G17" s="7">
        <f>IFERROR(INDEX(Список_занять[],MATCH(SUMPRODUCT((Список_занять[ДЕНЬ]=Розклад_занять[[#Headers],[П’ЯТНИЦЯ]])*(ROUNDDOWN($B17,10)&gt;=ROUNDDOWN(Список_занять[ЧАС ПОЧАТКУ],10))*($B17&lt;=Список_занять[ЧАС ЗАВЕРШЕННЯ]),Список_занять[УНІКАЛЬНІ]),Список_занять[УНІКАЛЬНІ],0),2),0)</f>
        <v>0</v>
      </c>
      <c r="H17" s="7">
        <f>IFERROR(INDEX(Список_занять[],MATCH(SUMPRODUCT((Список_занять[ДЕНЬ]=Розклад_занять[[#Headers],[СУБОТА]])*(ROUNDDOWN($B17,10)&gt;=ROUNDDOWN(Список_занять[ЧАС ПОЧАТКУ],10))*($B17&lt;=Список_занять[ЧАС ЗАВЕРШЕННЯ]),Список_занять[УНІКАЛЬНІ]),Список_занять[УНІКАЛЬНІ],0),2),0)</f>
        <v>0</v>
      </c>
      <c r="I17" s="7">
        <f>IFERROR(INDEX(Список_занять[],MATCH(SUMPRODUCT((Список_занять[ДЕНЬ]=Розклад_занять[[#Headers],[НЕДІЛЯ]])*(ROUNDDOWN($B17,10)&gt;=ROUNDDOWN(Список_занять[ЧАС ПОЧАТКУ],10))*($B17&lt;=Список_занять[ЧАС ЗАВЕРШЕННЯ]),Список_занять[УНІКАЛЬНІ]),Список_занять[УНІКАЛЬНІ],0),2),0)</f>
        <v>0</v>
      </c>
    </row>
    <row r="18" spans="1:9" ht="30" customHeight="1" x14ac:dyDescent="0.2">
      <c r="B18" s="5">
        <f>B17+Приріст</f>
        <v>0.47916666666666691</v>
      </c>
      <c r="C18" s="7">
        <f>IFERROR(INDEX(Список_занять[],MATCH(SUMPRODUCT((Список_занять[ДЕНЬ]=Розклад_занять[[#Headers],[ПОНЕДІЛОК]])*(ROUNDDOWN($B18,10)&gt;=ROUNDDOWN(Список_занять[ЧАС ПОЧАТКУ],10))*($B18&lt;=Список_занять[ЧАС ЗАВЕРШЕННЯ]),Список_занять[УНІКАЛЬНІ]),Список_занять[УНІКАЛЬНІ],0),2),0)</f>
        <v>0</v>
      </c>
      <c r="D18" s="7" t="str">
        <f>IFERROR(INDEX(Список_занять[],MATCH(SUMPRODUCT((Список_занять[ДЕНЬ]=Розклад_занять[[#Headers],[ВІВТОРОК]])*(ROUNDDOWN($B18,10)&gt;=ROUNDDOWN(Список_занять[ЧАС ПОЧАТКУ],10))*($B18&lt;=Список_занять[ЧАС ЗАВЕРШЕННЯ]),Список_занять[УНІКАЛЬНІ]),Список_занять[УНІКАЛЬНІ],0),2),0)</f>
        <v>ФІЗ</v>
      </c>
      <c r="E18" s="7">
        <f>IFERROR(INDEX(Список_занять[],MATCH(SUMPRODUCT((Список_занять[ДЕНЬ]=Розклад_занять[[#Headers],[СЕРЕДА]])*(ROUNDDOWN($B18,10)&gt;=ROUNDDOWN(Список_занять[ЧАС ПОЧАТКУ],10))*($B18&lt;=Список_занять[ЧАС ЗАВЕРШЕННЯ]),Список_занять[УНІКАЛЬНІ]),Список_занять[УНІКАЛЬНІ],0),2),0)</f>
        <v>0</v>
      </c>
      <c r="F18" s="7" t="str">
        <f>IFERROR(INDEX(Список_занять[],MATCH(SUMPRODUCT((Список_занять[ДЕНЬ]=Розклад_занять[[#Headers],[ЧЕТВЕР]])*(ROUNDDOWN($B18,10)&gt;=ROUNDDOWN(Список_занять[ЧАС ПОЧАТКУ],10))*($B18&lt;=Список_занять[ЧАС ЗАВЕРШЕННЯ]),Список_занять[УНІКАЛЬНІ]),Список_занять[УНІКАЛЬНІ],0),2),0)</f>
        <v>ФІЗ</v>
      </c>
      <c r="G18" s="7">
        <f>IFERROR(INDEX(Список_занять[],MATCH(SUMPRODUCT((Список_занять[ДЕНЬ]=Розклад_занять[[#Headers],[П’ЯТНИЦЯ]])*(ROUNDDOWN($B18,10)&gt;=ROUNDDOWN(Список_занять[ЧАС ПОЧАТКУ],10))*($B18&lt;=Список_занять[ЧАС ЗАВЕРШЕННЯ]),Список_занять[УНІКАЛЬНІ]),Список_занять[УНІКАЛЬНІ],0),2),0)</f>
        <v>0</v>
      </c>
      <c r="H18" s="7">
        <f>IFERROR(INDEX(Список_занять[],MATCH(SUMPRODUCT((Список_занять[ДЕНЬ]=Розклад_занять[[#Headers],[СУБОТА]])*(ROUNDDOWN($B18,10)&gt;=ROUNDDOWN(Список_занять[ЧАС ПОЧАТКУ],10))*($B18&lt;=Список_занять[ЧАС ЗАВЕРШЕННЯ]),Список_занять[УНІКАЛЬНІ]),Список_занять[УНІКАЛЬНІ],0),2),0)</f>
        <v>0</v>
      </c>
      <c r="I18" s="7">
        <f>IFERROR(INDEX(Список_занять[],MATCH(SUMPRODUCT((Список_занять[ДЕНЬ]=Розклад_занять[[#Headers],[НЕДІЛЯ]])*(ROUNDDOWN($B18,10)&gt;=ROUNDDOWN(Список_занять[ЧАС ПОЧАТКУ],10))*($B18&lt;=Список_занять[ЧАС ЗАВЕРШЕННЯ]),Список_занять[УНІКАЛЬНІ]),Список_занять[УНІКАЛЬНІ],0),2),0)</f>
        <v>0</v>
      </c>
    </row>
    <row r="19" spans="1:9" ht="30" customHeight="1" x14ac:dyDescent="0.2">
      <c r="B19" s="5">
        <f>B18+Приріст</f>
        <v>0.48958333333333359</v>
      </c>
      <c r="C19" s="7">
        <f>IFERROR(INDEX(Список_занять[],MATCH(SUMPRODUCT((Список_занять[ДЕНЬ]=Розклад_занять[[#Headers],[ПОНЕДІЛОК]])*(ROUNDDOWN($B19,10)&gt;=ROUNDDOWN(Список_занять[ЧАС ПОЧАТКУ],10))*($B19&lt;=Список_занять[ЧАС ЗАВЕРШЕННЯ]),Список_занять[УНІКАЛЬНІ]),Список_занять[УНІКАЛЬНІ],0),2),0)</f>
        <v>0</v>
      </c>
      <c r="D19" s="7" t="str">
        <f>IFERROR(INDEX(Список_занять[],MATCH(SUMPRODUCT((Список_занять[ДЕНЬ]=Розклад_занять[[#Headers],[ВІВТОРОК]])*(ROUNDDOWN($B19,10)&gt;=ROUNDDOWN(Список_занять[ЧАС ПОЧАТКУ],10))*($B19&lt;=Список_занять[ЧАС ЗАВЕРШЕННЯ]),Список_занять[УНІКАЛЬНІ]),Список_занять[УНІКАЛЬНІ],0),2),0)</f>
        <v>ФІЗ</v>
      </c>
      <c r="E19" s="7">
        <f>IFERROR(INDEX(Список_занять[],MATCH(SUMPRODUCT((Список_занять[ДЕНЬ]=Розклад_занять[[#Headers],[СЕРЕДА]])*(ROUNDDOWN($B19,10)&gt;=ROUNDDOWN(Список_занять[ЧАС ПОЧАТКУ],10))*($B19&lt;=Список_занять[ЧАС ЗАВЕРШЕННЯ]),Список_занять[УНІКАЛЬНІ]),Список_занять[УНІКАЛЬНІ],0),2),0)</f>
        <v>0</v>
      </c>
      <c r="F19" s="7" t="str">
        <f>IFERROR(INDEX(Список_занять[],MATCH(SUMPRODUCT((Список_занять[ДЕНЬ]=Розклад_занять[[#Headers],[ЧЕТВЕР]])*(ROUNDDOWN($B19,10)&gt;=ROUNDDOWN(Список_занять[ЧАС ПОЧАТКУ],10))*($B19&lt;=Список_занять[ЧАС ЗАВЕРШЕННЯ]),Список_занять[УНІКАЛЬНІ]),Список_занять[УНІКАЛЬНІ],0),2),0)</f>
        <v>ФІЗ</v>
      </c>
      <c r="G19" s="7">
        <f>IFERROR(INDEX(Список_занять[],MATCH(SUMPRODUCT((Список_занять[ДЕНЬ]=Розклад_занять[[#Headers],[П’ЯТНИЦЯ]])*(ROUNDDOWN($B19,10)&gt;=ROUNDDOWN(Список_занять[ЧАС ПОЧАТКУ],10))*($B19&lt;=Список_занять[ЧАС ЗАВЕРШЕННЯ]),Список_занять[УНІКАЛЬНІ]),Список_занять[УНІКАЛЬНІ],0),2),0)</f>
        <v>0</v>
      </c>
      <c r="H19" s="7">
        <f>IFERROR(INDEX(Список_занять[],MATCH(SUMPRODUCT((Список_занять[ДЕНЬ]=Розклад_занять[[#Headers],[СУБОТА]])*(ROUNDDOWN($B19,10)&gt;=ROUNDDOWN(Список_занять[ЧАС ПОЧАТКУ],10))*($B19&lt;=Список_занять[ЧАС ЗАВЕРШЕННЯ]),Список_занять[УНІКАЛЬНІ]),Список_занять[УНІКАЛЬНІ],0),2),0)</f>
        <v>0</v>
      </c>
      <c r="I19" s="7">
        <f>IFERROR(INDEX(Список_занять[],MATCH(SUMPRODUCT((Список_занять[ДЕНЬ]=Розклад_занять[[#Headers],[НЕДІЛЯ]])*(ROUNDDOWN($B19,10)&gt;=ROUNDDOWN(Список_занять[ЧАС ПОЧАТКУ],10))*($B19&lt;=Список_занять[ЧАС ЗАВЕРШЕННЯ]),Список_занять[УНІКАЛЬНІ]),Список_занять[УНІКАЛЬНІ],0),2),0)</f>
        <v>0</v>
      </c>
    </row>
    <row r="20" spans="1:9" ht="30" customHeight="1" x14ac:dyDescent="0.2">
      <c r="B20" s="5">
        <f>B19+Приріст</f>
        <v>0.50000000000000022</v>
      </c>
      <c r="C20" s="7">
        <f>IFERROR(INDEX(Список_занять[],MATCH(SUMPRODUCT((Список_занять[ДЕНЬ]=Розклад_занять[[#Headers],[ПОНЕДІЛОК]])*(ROUNDDOWN($B20,10)&gt;=ROUNDDOWN(Список_занять[ЧАС ПОЧАТКУ],10))*($B20&lt;=Список_занять[ЧАС ЗАВЕРШЕННЯ]),Список_занять[УНІКАЛЬНІ]),Список_занять[УНІКАЛЬНІ],0),2),0)</f>
        <v>0</v>
      </c>
      <c r="D20" s="7" t="str">
        <f>IFERROR(INDEX(Список_занять[],MATCH(SUMPRODUCT((Список_занять[ДЕНЬ]=Розклад_занять[[#Headers],[ВІВТОРОК]])*(ROUNDDOWN($B20,10)&gt;=ROUNDDOWN(Список_занять[ЧАС ПОЧАТКУ],10))*($B20&lt;=Список_занять[ЧАС ЗАВЕРШЕННЯ]),Список_занять[УНІКАЛЬНІ]),Список_занять[УНІКАЛЬНІ],0),2),0)</f>
        <v>ФІЗ</v>
      </c>
      <c r="E20" s="7">
        <f>IFERROR(INDEX(Список_занять[],MATCH(SUMPRODUCT((Список_занять[ДЕНЬ]=Розклад_занять[[#Headers],[СЕРЕДА]])*(ROUNDDOWN($B20,10)&gt;=ROUNDDOWN(Список_занять[ЧАС ПОЧАТКУ],10))*($B20&lt;=Список_занять[ЧАС ЗАВЕРШЕННЯ]),Список_занять[УНІКАЛЬНІ]),Список_занять[УНІКАЛЬНІ],0),2),0)</f>
        <v>0</v>
      </c>
      <c r="F20" s="7" t="str">
        <f>IFERROR(INDEX(Список_занять[],MATCH(SUMPRODUCT((Список_занять[ДЕНЬ]=Розклад_занять[[#Headers],[ЧЕТВЕР]])*(ROUNDDOWN($B20,10)&gt;=ROUNDDOWN(Список_занять[ЧАС ПОЧАТКУ],10))*($B20&lt;=Список_занять[ЧАС ЗАВЕРШЕННЯ]),Список_занять[УНІКАЛЬНІ]),Список_занять[УНІКАЛЬНІ],0),2),0)</f>
        <v>ФІЗ</v>
      </c>
      <c r="G20" s="7">
        <f>IFERROR(INDEX(Список_занять[],MATCH(SUMPRODUCT((Список_занять[ДЕНЬ]=Розклад_занять[[#Headers],[П’ЯТНИЦЯ]])*(ROUNDDOWN($B20,10)&gt;=ROUNDDOWN(Список_занять[ЧАС ПОЧАТКУ],10))*($B20&lt;=Список_занять[ЧАС ЗАВЕРШЕННЯ]),Список_занять[УНІКАЛЬНІ]),Список_занять[УНІКАЛЬНІ],0),2),0)</f>
        <v>0</v>
      </c>
      <c r="H20" s="7">
        <f>IFERROR(INDEX(Список_занять[],MATCH(SUMPRODUCT((Список_занять[ДЕНЬ]=Розклад_занять[[#Headers],[СУБОТА]])*(ROUNDDOWN($B20,10)&gt;=ROUNDDOWN(Список_занять[ЧАС ПОЧАТКУ],10))*($B20&lt;=Список_занять[ЧАС ЗАВЕРШЕННЯ]),Список_занять[УНІКАЛЬНІ]),Список_занять[УНІКАЛЬНІ],0),2),0)</f>
        <v>0</v>
      </c>
      <c r="I20" s="7">
        <f>IFERROR(INDEX(Список_занять[],MATCH(SUMPRODUCT((Список_занять[ДЕНЬ]=Розклад_занять[[#Headers],[НЕДІЛЯ]])*(ROUNDDOWN($B20,10)&gt;=ROUNDDOWN(Список_занять[ЧАС ПОЧАТКУ],10))*($B20&lt;=Список_занять[ЧАС ЗАВЕРШЕННЯ]),Список_занять[УНІКАЛЬНІ]),Список_занять[УНІКАЛЬНІ],0),2),0)</f>
        <v>0</v>
      </c>
    </row>
    <row r="21" spans="1:9" ht="30" customHeight="1" x14ac:dyDescent="0.2">
      <c r="B21" s="5">
        <f>B20+Приріст</f>
        <v>0.51041666666666685</v>
      </c>
      <c r="C21" s="7">
        <f>IFERROR(INDEX(Список_занять[],MATCH(SUMPRODUCT((Список_занять[ДЕНЬ]=Розклад_занять[[#Headers],[ПОНЕДІЛОК]])*(ROUNDDOWN($B21,10)&gt;=ROUNDDOWN(Список_занять[ЧАС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D21" s="7">
        <f>IFERROR(INDEX(Список_занять[],MATCH(SUMPRODUCT((Список_занять[ДЕНЬ]=Розклад_занять[[#Headers],[ВІВТОРОК]])*(ROUNDDOWN($B21,10)&gt;=ROUNDDOWN(Список_занять[ЧАС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E21" s="7">
        <f>IFERROR(INDEX(Список_занять[],MATCH(SUMPRODUCT((Список_занять[ДЕНЬ]=Розклад_занять[[#Headers],[СЕРЕДА]])*(ROUNDDOWN($B21,10)&gt;=ROUNDDOWN(Список_занять[ЧАС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F21" s="7">
        <f>IFERROR(INDEX(Список_занять[],MATCH(SUMPRODUCT((Список_занять[ДЕНЬ]=Розклад_занять[[#Headers],[ЧЕТВЕР]])*(ROUNDDOWN($B21,10)&gt;=ROUNDDOWN(Список_занять[ЧАС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G21" s="7">
        <f>IFERROR(INDEX(Список_занять[],MATCH(SUMPRODUCT((Список_занять[ДЕНЬ]=Розклад_занять[[#Headers],[П’ЯТНИЦЯ]])*(ROUNDDOWN($B21,10)&gt;=ROUNDDOWN(Список_занять[ЧАС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H21" s="7">
        <f>IFERROR(INDEX(Список_занять[],MATCH(SUMPRODUCT((Список_занять[ДЕНЬ]=Розклад_занять[[#Headers],[СУБОТА]])*(ROUNDDOWN($B21,10)&gt;=ROUNDDOWN(Список_занять[ЧАС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  <c r="I21" s="7">
        <f>IFERROR(INDEX(Список_занять[],MATCH(SUMPRODUCT((Список_занять[ДЕНЬ]=Розклад_занять[[#Headers],[НЕДІЛЯ]])*(ROUNDDOWN($B21,10)&gt;=ROUNDDOWN(Список_занять[ЧАС ПОЧАТКУ],10))*($B21&lt;=Список_занять[ЧАС ЗАВЕРШЕННЯ]),Список_занять[УНІКАЛЬНІ]),Список_занять[УНІКАЛЬНІ],0),2),0)</f>
        <v>0</v>
      </c>
    </row>
    <row r="22" spans="1:9" ht="30" customHeight="1" x14ac:dyDescent="0.2">
      <c r="B22" s="5">
        <f>B21+Приріст</f>
        <v>0.52083333333333348</v>
      </c>
      <c r="C22" s="7">
        <f>IFERROR(INDEX(Список_занять[],MATCH(SUMPRODUCT((Список_занять[ДЕНЬ]=Розклад_занять[[#Headers],[ПОНЕДІЛОК]])*(ROUNDDOWN($B22,10)&gt;=ROUNDDOWN(Список_занять[ЧАС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D22" s="7">
        <f>IFERROR(INDEX(Список_занять[],MATCH(SUMPRODUCT((Список_занять[ДЕНЬ]=Розклад_занять[[#Headers],[ВІВТОРОК]])*(ROUNDDOWN($B22,10)&gt;=ROUNDDOWN(Список_занять[ЧАС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E22" s="7">
        <f>IFERROR(INDEX(Список_занять[],MATCH(SUMPRODUCT((Список_занять[ДЕНЬ]=Розклад_занять[[#Headers],[СЕРЕДА]])*(ROUNDDOWN($B22,10)&gt;=ROUNDDOWN(Список_занять[ЧАС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F22" s="7">
        <f>IFERROR(INDEX(Список_занять[],MATCH(SUMPRODUCT((Список_занять[ДЕНЬ]=Розклад_занять[[#Headers],[ЧЕТВЕР]])*(ROUNDDOWN($B22,10)&gt;=ROUNDDOWN(Список_занять[ЧАС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G22" s="7">
        <f>IFERROR(INDEX(Список_занять[],MATCH(SUMPRODUCT((Список_занять[ДЕНЬ]=Розклад_занять[[#Headers],[П’ЯТНИЦЯ]])*(ROUNDDOWN($B22,10)&gt;=ROUNDDOWN(Список_занять[ЧАС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H22" s="7">
        <f>IFERROR(INDEX(Список_занять[],MATCH(SUMPRODUCT((Список_занять[ДЕНЬ]=Розклад_занять[[#Headers],[СУБОТА]])*(ROUNDDOWN($B22,10)&gt;=ROUNDDOWN(Список_занять[ЧАС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  <c r="I22" s="7">
        <f>IFERROR(INDEX(Список_занять[],MATCH(SUMPRODUCT((Список_занять[ДЕНЬ]=Розклад_занять[[#Headers],[НЕДІЛЯ]])*(ROUNDDOWN($B22,10)&gt;=ROUNDDOWN(Список_занять[ЧАС ПОЧАТКУ],10))*($B22&lt;=Список_занять[ЧАС ЗАВЕРШЕННЯ]),Список_занять[УНІКАЛЬНІ]),Список_занять[УНІКАЛЬНІ],0),2),0)</f>
        <v>0</v>
      </c>
    </row>
    <row r="23" spans="1:9" ht="30" customHeight="1" x14ac:dyDescent="0.2">
      <c r="A23"/>
      <c r="B23" s="5">
        <f>B22+Приріст</f>
        <v>0.53125000000000011</v>
      </c>
      <c r="C23" s="7">
        <f>IFERROR(INDEX(Список_занять[],MATCH(SUMPRODUCT((Список_занять[ДЕНЬ]=Розклад_занять[[#Headers],[ПОНЕДІЛОК]])*(ROUNDDOWN($B23,10)&gt;=ROUNDDOWN(Список_занять[ЧАС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D23" s="7">
        <f>IFERROR(INDEX(Список_занять[],MATCH(SUMPRODUCT((Список_занять[ДЕНЬ]=Розклад_занять[[#Headers],[ВІВТОРОК]])*(ROUNDDOWN($B23,10)&gt;=ROUNDDOWN(Список_занять[ЧАС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E23" s="7">
        <f>IFERROR(INDEX(Список_занять[],MATCH(SUMPRODUCT((Список_занять[ДЕНЬ]=Розклад_занять[[#Headers],[СЕРЕДА]])*(ROUNDDOWN($B23,10)&gt;=ROUNDDOWN(Список_занять[ЧАС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F23" s="7">
        <f>IFERROR(INDEX(Список_занять[],MATCH(SUMPRODUCT((Список_занять[ДЕНЬ]=Розклад_занять[[#Headers],[ЧЕТВЕР]])*(ROUNDDOWN($B23,10)&gt;=ROUNDDOWN(Список_занять[ЧАС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G23" s="7">
        <f>IFERROR(INDEX(Список_занять[],MATCH(SUMPRODUCT((Список_занять[ДЕНЬ]=Розклад_занять[[#Headers],[П’ЯТНИЦЯ]])*(ROUNDDOWN($B23,10)&gt;=ROUNDDOWN(Список_занять[ЧАС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H23" s="7">
        <f>IFERROR(INDEX(Список_занять[],MATCH(SUMPRODUCT((Список_занять[ДЕНЬ]=Розклад_занять[[#Headers],[СУБОТА]])*(ROUNDDOWN($B23,10)&gt;=ROUNDDOWN(Список_занять[ЧАС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  <c r="I23" s="7">
        <f>IFERROR(INDEX(Список_занять[],MATCH(SUMPRODUCT((Список_занять[ДЕНЬ]=Розклад_занять[[#Headers],[НЕДІЛЯ]])*(ROUNDDOWN($B23,10)&gt;=ROUNDDOWN(Список_занять[ЧАС ПОЧАТКУ],10))*($B23&lt;=Список_занять[ЧАС ЗАВЕРШЕННЯ]),Список_занять[УНІКАЛЬНІ]),Список_занять[УНІКАЛЬНІ],0),2),0)</f>
        <v>0</v>
      </c>
    </row>
    <row r="24" spans="1:9" ht="30" customHeight="1" x14ac:dyDescent="0.2">
      <c r="A24"/>
      <c r="B24" s="5">
        <f>B23+Приріст</f>
        <v>0.54166666666666674</v>
      </c>
      <c r="C24" s="7" t="str">
        <f>IFERROR(INDEX(Список_занять[],MATCH(SUMPRODUCT((Список_занять[ДЕНЬ]=Розклад_занять[[#Headers],[ПОНЕДІЛОК]])*(ROUNDDOWN($B24,10)&gt;=ROUNDDOWN(Список_занять[ЧАС ПОЧАТКУ],10))*($B24&lt;=Список_занять[ЧАС ЗАВЕРШЕННЯ]),Список_занять[УНІКАЛЬНІ]),Список_занять[УНІКАЛЬНІ],0),2),0)</f>
        <v>ТЕХД</v>
      </c>
      <c r="D24" s="7">
        <f>IFERROR(INDEX(Список_занять[],MATCH(SUMPRODUCT((Список_занять[ДЕНЬ]=Розклад_занять[[#Headers],[ВІВТОРОК]])*(ROUNDDOWN($B24,10)&gt;=ROUNDDOWN(Список_занять[ЧАС ПОЧАТКУ],10))*($B24&lt;=Список_занять[ЧАС ЗАВЕРШЕННЯ]),Список_занять[УНІКАЛЬНІ]),Список_занять[УНІКАЛЬНІ],0),2),0)</f>
        <v>0</v>
      </c>
      <c r="E24" s="7" t="str">
        <f>IFERROR(INDEX(Список_занять[],MATCH(SUMPRODUCT((Список_занять[ДЕНЬ]=Розклад_занять[[#Headers],[СЕРЕДА]])*(ROUNDDOWN($B24,10)&gt;=ROUNDDOWN(Список_занять[ЧАС ПОЧАТКУ],10))*($B24&lt;=Список_занять[ЧАС ЗАВЕРШЕННЯ]),Список_занять[УНІКАЛЬНІ]),Список_занять[УНІКАЛЬНІ],0),2),0)</f>
        <v>ТЕХД</v>
      </c>
      <c r="F24" s="7">
        <f>IFERROR(INDEX(Список_занять[],MATCH(SUMPRODUCT((Список_занять[ДЕНЬ]=Розклад_занять[[#Headers],[ЧЕТВЕР]])*(ROUNDDOWN($B24,10)&gt;=ROUNDDOWN(Список_занять[ЧАС ПОЧАТКУ],10))*($B24&lt;=Список_занять[ЧАС ЗАВЕРШЕННЯ]),Список_занять[УНІКАЛЬНІ]),Список_занять[УНІКАЛЬНІ],0),2),0)</f>
        <v>0</v>
      </c>
      <c r="G24" s="7">
        <f>IFERROR(INDEX(Список_занять[],MATCH(SUMPRODUCT((Список_занять[ДЕНЬ]=Розклад_занять[[#Headers],[П’ЯТНИЦЯ]])*(ROUNDDOWN($B24,10)&gt;=ROUNDDOWN(Список_занять[ЧАС ПОЧАТКУ],10))*($B24&lt;=Список_занять[ЧАС ЗАВЕРШЕННЯ]),Список_занять[УНІКАЛЬНІ]),Список_занять[УНІКАЛЬНІ],0),2),0)</f>
        <v>0</v>
      </c>
      <c r="H24" s="7">
        <f>IFERROR(INDEX(Список_занять[],MATCH(SUMPRODUCT((Список_занять[ДЕНЬ]=Розклад_занять[[#Headers],[СУБОТА]])*(ROUNDDOWN($B24,10)&gt;=ROUNDDOWN(Список_занять[ЧАС ПОЧАТКУ],10))*($B24&lt;=Список_занять[ЧАС ЗАВЕРШЕННЯ]),Список_занять[УНІКАЛЬНІ]),Список_занять[УНІКАЛЬНІ],0),2),0)</f>
        <v>0</v>
      </c>
      <c r="I24" s="7">
        <f>IFERROR(INDEX(Список_занять[],MATCH(SUMPRODUCT((Список_занять[ДЕНЬ]=Розклад_занять[[#Headers],[НЕДІЛЯ]])*(ROUNDDOWN($B24,10)&gt;=ROUNDDOWN(Список_занять[ЧАС ПОЧАТКУ],10))*($B24&lt;=Список_занять[ЧАС ЗАВЕРШЕННЯ]),Список_занять[УНІКАЛЬНІ]),Список_занять[УНІКАЛЬНІ],0),2),0)</f>
        <v>0</v>
      </c>
    </row>
    <row r="25" spans="1:9" ht="30" customHeight="1" x14ac:dyDescent="0.2">
      <c r="B25" s="5">
        <f>B24+Приріст</f>
        <v>0.55208333333333337</v>
      </c>
      <c r="C25" s="7" t="str">
        <f>IFERROR(INDEX(Список_занять[],MATCH(SUMPRODUCT((Список_занять[ДЕНЬ]=Розклад_занять[[#Headers],[ПОНЕДІЛОК]])*(ROUNDDOWN($B25,10)&gt;=ROUNDDOWN(Список_занять[ЧАС ПОЧАТКУ],10))*($B25&lt;=Список_занять[ЧАС ЗАВЕРШЕННЯ]),Список_занять[УНІКАЛЬНІ]),Список_занять[УНІКАЛЬНІ],0),2),0)</f>
        <v>ТЕХД</v>
      </c>
      <c r="D25" s="7">
        <f>IFERROR(INDEX(Список_занять[],MATCH(SUMPRODUCT((Список_занять[ДЕНЬ]=Розклад_занять[[#Headers],[ВІВТОРОК]])*(ROUNDDOWN($B25,10)&gt;=ROUNDDOWN(Список_занять[ЧАС ПОЧАТКУ],10))*($B25&lt;=Список_занять[ЧАС ЗАВЕРШЕННЯ]),Список_занять[УНІКАЛЬНІ]),Список_занять[УНІКАЛЬНІ],0),2),0)</f>
        <v>0</v>
      </c>
      <c r="E25" s="7" t="str">
        <f>IFERROR(INDEX(Список_занять[],MATCH(SUMPRODUCT((Список_занять[ДЕНЬ]=Розклад_занять[[#Headers],[СЕРЕДА]])*(ROUNDDOWN($B25,10)&gt;=ROUNDDOWN(Список_занять[ЧАС ПОЧАТКУ],10))*($B25&lt;=Список_занять[ЧАС ЗАВЕРШЕННЯ]),Список_занять[УНІКАЛЬНІ]),Список_занять[УНІКАЛЬНІ],0),2),0)</f>
        <v>ТЕХД</v>
      </c>
      <c r="F25" s="7">
        <f>IFERROR(INDEX(Список_занять[],MATCH(SUMPRODUCT((Список_занять[ДЕНЬ]=Розклад_занять[[#Headers],[ЧЕТВЕР]])*(ROUNDDOWN($B25,10)&gt;=ROUNDDOWN(Список_занять[ЧАС ПОЧАТКУ],10))*($B25&lt;=Список_занять[ЧАС ЗАВЕРШЕННЯ]),Список_занять[УНІКАЛЬНІ]),Список_занять[УНІКАЛЬНІ],0),2),0)</f>
        <v>0</v>
      </c>
      <c r="G25" s="7">
        <f>IFERROR(INDEX(Список_занять[],MATCH(SUMPRODUCT((Список_занять[ДЕНЬ]=Розклад_занять[[#Headers],[П’ЯТНИЦЯ]])*(ROUNDDOWN($B25,10)&gt;=ROUNDDOWN(Список_занять[ЧАС ПОЧАТКУ],10))*($B25&lt;=Список_занять[ЧАС ЗАВЕРШЕННЯ]),Список_занять[УНІКАЛЬНІ]),Список_занять[УНІКАЛЬНІ],0),2),0)</f>
        <v>0</v>
      </c>
      <c r="H25" s="7">
        <f>IFERROR(INDEX(Список_занять[],MATCH(SUMPRODUCT((Список_занять[ДЕНЬ]=Розклад_занять[[#Headers],[СУБОТА]])*(ROUNDDOWN($B25,10)&gt;=ROUNDDOWN(Список_занять[ЧАС ПОЧАТКУ],10))*($B25&lt;=Список_занять[ЧАС ЗАВЕРШЕННЯ]),Список_занять[УНІКАЛЬНІ]),Список_занять[УНІКАЛЬНІ],0),2),0)</f>
        <v>0</v>
      </c>
      <c r="I25" s="7">
        <f>IFERROR(INDEX(Список_занять[],MATCH(SUMPRODUCT((Список_занять[ДЕНЬ]=Розклад_занять[[#Headers],[НЕДІЛЯ]])*(ROUNDDOWN($B25,10)&gt;=ROUNDDOWN(Список_занять[ЧАС ПОЧАТКУ],10))*($B25&lt;=Список_занять[ЧАС ЗАВЕРШЕННЯ]),Список_занять[УНІКАЛЬНІ]),Список_занять[УНІКАЛЬНІ],0),2),0)</f>
        <v>0</v>
      </c>
    </row>
    <row r="26" spans="1:9" ht="30" customHeight="1" x14ac:dyDescent="0.2">
      <c r="B26" s="5">
        <f>B25+Приріст</f>
        <v>0.5625</v>
      </c>
      <c r="C26" s="7" t="str">
        <f>IFERROR(INDEX(Список_занять[],MATCH(SUMPRODUCT((Список_занять[ДЕНЬ]=Розклад_занять[[#Headers],[ПОНЕДІЛОК]])*(ROUNDDOWN($B26,10)&gt;=ROUNDDOWN(Список_занять[ЧАС ПОЧАТКУ],10))*($B26&lt;=Список_занять[ЧАС ЗАВЕРШЕННЯ]),Список_занять[УНІКАЛЬНІ]),Список_занять[УНІКАЛЬНІ],0),2),0)</f>
        <v>ТЕХД</v>
      </c>
      <c r="D26" s="7">
        <f>IFERROR(INDEX(Список_занять[],MATCH(SUMPRODUCT((Список_занять[ДЕНЬ]=Розклад_занять[[#Headers],[ВІВТОРОК]])*(ROUNDDOWN($B26,10)&gt;=ROUNDDOWN(Список_занять[ЧАС ПОЧАТКУ],10))*($B26&lt;=Список_занять[ЧАС ЗАВЕРШЕННЯ]),Список_занять[УНІКАЛЬНІ]),Список_занять[УНІКАЛЬНІ],0),2),0)</f>
        <v>0</v>
      </c>
      <c r="E26" s="7" t="str">
        <f>IFERROR(INDEX(Список_занять[],MATCH(SUMPRODUCT((Список_занять[ДЕНЬ]=Розклад_занять[[#Headers],[СЕРЕДА]])*(ROUNDDOWN($B26,10)&gt;=ROUNDDOWN(Список_занять[ЧАС ПОЧАТКУ],10))*($B26&lt;=Список_занять[ЧАС ЗАВЕРШЕННЯ]),Список_занять[УНІКАЛЬНІ]),Список_занять[УНІКАЛЬНІ],0),2),0)</f>
        <v>ТЕХД</v>
      </c>
      <c r="F26" s="7">
        <f>IFERROR(INDEX(Список_занять[],MATCH(SUMPRODUCT((Список_занять[ДЕНЬ]=Розклад_занять[[#Headers],[ЧЕТВЕР]])*(ROUNDDOWN($B26,10)&gt;=ROUNDDOWN(Список_занять[ЧАС ПОЧАТКУ],10))*($B26&lt;=Список_занять[ЧАС ЗАВЕРШЕННЯ]),Список_занять[УНІКАЛЬНІ]),Список_занять[УНІКАЛЬНІ],0),2),0)</f>
        <v>0</v>
      </c>
      <c r="G26" s="7">
        <f>IFERROR(INDEX(Список_занять[],MATCH(SUMPRODUCT((Список_занять[ДЕНЬ]=Розклад_занять[[#Headers],[П’ЯТНИЦЯ]])*(ROUNDDOWN($B26,10)&gt;=ROUNDDOWN(Список_занять[ЧАС ПОЧАТКУ],10))*($B26&lt;=Список_занять[ЧАС ЗАВЕРШЕННЯ]),Список_занять[УНІКАЛЬНІ]),Список_занять[УНІКАЛЬНІ],0),2),0)</f>
        <v>0</v>
      </c>
      <c r="H26" s="7">
        <f>IFERROR(INDEX(Список_занять[],MATCH(SUMPRODUCT((Список_занять[ДЕНЬ]=Розклад_занять[[#Headers],[СУБОТА]])*(ROUNDDOWN($B26,10)&gt;=ROUNDDOWN(Список_занять[ЧАС ПОЧАТКУ],10))*($B26&lt;=Список_занять[ЧАС ЗАВЕРШЕННЯ]),Список_занять[УНІКАЛЬНІ]),Список_занять[УНІКАЛЬНІ],0),2),0)</f>
        <v>0</v>
      </c>
      <c r="I26" s="7">
        <f>IFERROR(INDEX(Список_занять[],MATCH(SUMPRODUCT((Список_занять[ДЕНЬ]=Розклад_занять[[#Headers],[НЕДІЛЯ]])*(ROUNDDOWN($B26,10)&gt;=ROUNDDOWN(Список_занять[ЧАС ПОЧАТКУ],10))*($B26&lt;=Список_занять[ЧАС ЗАВЕРШЕННЯ]),Список_занять[УНІКАЛЬНІ]),Список_занять[УНІКАЛЬНІ],0),2),0)</f>
        <v>0</v>
      </c>
    </row>
    <row r="27" spans="1:9" ht="30" customHeight="1" x14ac:dyDescent="0.2">
      <c r="B27" s="5">
        <f>B26+Приріст</f>
        <v>0.57291666666666663</v>
      </c>
      <c r="C27" s="7" t="str">
        <f>IFERROR(INDEX(Список_занять[],MATCH(SUMPRODUCT((Список_занять[ДЕНЬ]=Розклад_занять[[#Headers],[ПОНЕДІЛОК]])*(ROUNDDOWN($B27,10)&gt;=ROUNDDOWN(Список_занять[ЧАС ПОЧАТКУ],10))*($B27&lt;=Список_занять[ЧАС ЗАВЕРШЕННЯ]),Список_занять[УНІКАЛЬНІ]),Список_занять[УНІКАЛЬНІ],0),2),0)</f>
        <v>ТЕХД</v>
      </c>
      <c r="D27" s="7">
        <f>IFERROR(INDEX(Список_занять[],MATCH(SUMPRODUCT((Список_занять[ДЕНЬ]=Розклад_занять[[#Headers],[ВІВТОРОК]])*(ROUNDDOWN($B27,10)&gt;=ROUNDDOWN(Список_занять[ЧАС ПОЧАТКУ],10))*($B27&lt;=Список_занять[ЧАС ЗАВЕРШЕННЯ]),Список_занять[УНІКАЛЬНІ]),Список_занять[УНІКАЛЬНІ],0),2),0)</f>
        <v>0</v>
      </c>
      <c r="E27" s="7" t="str">
        <f>IFERROR(INDEX(Список_занять[],MATCH(SUMPRODUCT((Список_занять[ДЕНЬ]=Розклад_занять[[#Headers],[СЕРЕДА]])*(ROUNDDOWN($B27,10)&gt;=ROUNDDOWN(Список_занять[ЧАС ПОЧАТКУ],10))*($B27&lt;=Список_занять[ЧАС ЗАВЕРШЕННЯ]),Список_занять[УНІКАЛЬНІ]),Список_занять[УНІКАЛЬНІ],0),2),0)</f>
        <v>ТЕХД</v>
      </c>
      <c r="F27" s="7">
        <f>IFERROR(INDEX(Список_занять[],MATCH(SUMPRODUCT((Список_занять[ДЕНЬ]=Розклад_занять[[#Headers],[ЧЕТВЕР]])*(ROUNDDOWN($B27,10)&gt;=ROUNDDOWN(Список_занять[ЧАС ПОЧАТКУ],10))*($B27&lt;=Список_занять[ЧАС ЗАВЕРШЕННЯ]),Список_занять[УНІКАЛЬНІ]),Список_занять[УНІКАЛЬНІ],0),2),0)</f>
        <v>0</v>
      </c>
      <c r="G27" s="7">
        <f>IFERROR(INDEX(Список_занять[],MATCH(SUMPRODUCT((Список_занять[ДЕНЬ]=Розклад_занять[[#Headers],[П’ЯТНИЦЯ]])*(ROUNDDOWN($B27,10)&gt;=ROUNDDOWN(Список_занять[ЧАС ПОЧАТКУ],10))*($B27&lt;=Список_занять[ЧАС ЗАВЕРШЕННЯ]),Список_занять[УНІКАЛЬНІ]),Список_занять[УНІКАЛЬНІ],0),2),0)</f>
        <v>0</v>
      </c>
      <c r="H27" s="7">
        <f>IFERROR(INDEX(Список_занять[],MATCH(SUMPRODUCT((Список_занять[ДЕНЬ]=Розклад_занять[[#Headers],[СУБОТА]])*(ROUNDDOWN($B27,10)&gt;=ROUNDDOWN(Список_занять[ЧАС ПОЧАТКУ],10))*($B27&lt;=Список_занять[ЧАС ЗАВЕРШЕННЯ]),Список_занять[УНІКАЛЬНІ]),Список_занять[УНІКАЛЬНІ],0),2),0)</f>
        <v>0</v>
      </c>
      <c r="I27" s="7">
        <f>IFERROR(INDEX(Список_занять[],MATCH(SUMPRODUCT((Список_занять[ДЕНЬ]=Розклад_занять[[#Headers],[НЕДІЛЯ]])*(ROUNDDOWN($B27,10)&gt;=ROUNDDOWN(Список_занять[ЧАС ПОЧАТКУ],10))*($B27&lt;=Список_занять[ЧАС ЗАВЕРШЕННЯ]),Список_занять[УНІКАЛЬНІ]),Список_занять[УНІКАЛЬНІ],0),2),0)</f>
        <v>0</v>
      </c>
    </row>
    <row r="28" spans="1:9" ht="30" customHeight="1" x14ac:dyDescent="0.2">
      <c r="B28" s="5">
        <f>B27+Приріст</f>
        <v>0.58333333333333326</v>
      </c>
      <c r="C28" s="7" t="str">
        <f>IFERROR(INDEX(Список_занять[],MATCH(SUMPRODUCT((Список_занять[ДЕНЬ]=Розклад_занять[[#Headers],[ПОНЕДІЛОК]])*(ROUNDDOWN($B28,10)&gt;=ROUNDDOWN(Список_занять[ЧАС ПОЧАТКУ],10))*($B28&lt;=Список_занять[ЧАС ЗАВЕРШЕННЯ]),Список_занять[УНІКАЛЬНІ]),Список_занять[УНІКАЛЬНІ],0),2),0)</f>
        <v>ТЕХД</v>
      </c>
      <c r="D28" s="7">
        <f>IFERROR(INDEX(Список_занять[],MATCH(SUMPRODUCT((Список_занять[ДЕНЬ]=Розклад_занять[[#Headers],[ВІВТОРОК]])*(ROUNDDOWN($B28,10)&gt;=ROUNDDOWN(Список_занять[ЧАС ПОЧАТКУ],10))*($B28&lt;=Список_занять[ЧАС ЗАВЕРШЕННЯ]),Список_занять[УНІКАЛЬНІ]),Список_занять[УНІКАЛЬНІ],0),2),0)</f>
        <v>0</v>
      </c>
      <c r="E28" s="7" t="str">
        <f>IFERROR(INDEX(Список_занять[],MATCH(SUMPRODUCT((Список_занять[ДЕНЬ]=Розклад_занять[[#Headers],[СЕРЕДА]])*(ROUNDDOWN($B28,10)&gt;=ROUNDDOWN(Список_занять[ЧАС ПОЧАТКУ],10))*($B28&lt;=Список_занять[ЧАС ЗАВЕРШЕННЯ]),Список_занять[УНІКАЛЬНІ]),Список_занять[УНІКАЛЬНІ],0),2),0)</f>
        <v>ТЕХД</v>
      </c>
      <c r="F28" s="7">
        <f>IFERROR(INDEX(Список_занять[],MATCH(SUMPRODUCT((Список_занять[ДЕНЬ]=Розклад_занять[[#Headers],[ЧЕТВЕР]])*(ROUNDDOWN($B28,10)&gt;=ROUNDDOWN(Список_занять[ЧАС ПОЧАТКУ],10))*($B28&lt;=Список_занять[ЧАС ЗАВЕРШЕННЯ]),Список_занять[УНІКАЛЬНІ]),Список_занять[УНІКАЛЬНІ],0),2),0)</f>
        <v>0</v>
      </c>
      <c r="G28" s="7">
        <f>IFERROR(INDEX(Список_занять[],MATCH(SUMPRODUCT((Список_занять[ДЕНЬ]=Розклад_занять[[#Headers],[П’ЯТНИЦЯ]])*(ROUNDDOWN($B28,10)&gt;=ROUNDDOWN(Список_занять[ЧАС ПОЧАТКУ],10))*($B28&lt;=Список_занять[ЧАС ЗАВЕРШЕННЯ]),Список_занять[УНІКАЛЬНІ]),Список_занять[УНІКАЛЬНІ],0),2),0)</f>
        <v>0</v>
      </c>
      <c r="H28" s="7">
        <f>IFERROR(INDEX(Список_занять[],MATCH(SUMPRODUCT((Список_занять[ДЕНЬ]=Розклад_занять[[#Headers],[СУБОТА]])*(ROUNDDOWN($B28,10)&gt;=ROUNDDOWN(Список_занять[ЧАС ПОЧАТКУ],10))*($B28&lt;=Список_занять[ЧАС ЗАВЕРШЕННЯ]),Список_занять[УНІКАЛЬНІ]),Список_занять[УНІКАЛЬНІ],0),2),0)</f>
        <v>0</v>
      </c>
      <c r="I28" s="7">
        <f>IFERROR(INDEX(Список_занять[],MATCH(SUMPRODUCT((Список_занять[ДЕНЬ]=Розклад_занять[[#Headers],[НЕДІЛЯ]])*(ROUNDDOWN($B28,10)&gt;=ROUNDDOWN(Список_занять[ЧАС ПОЧАТКУ],10))*($B28&lt;=Список_занять[ЧАС ЗАВЕРШЕННЯ]),Список_занять[УНІКАЛЬНІ]),Список_занять[УНІКАЛЬНІ],0),2),0)</f>
        <v>0</v>
      </c>
    </row>
    <row r="29" spans="1:9" ht="30" customHeight="1" x14ac:dyDescent="0.2">
      <c r="B29" s="5">
        <f>B28+Приріст</f>
        <v>0.59374999999999989</v>
      </c>
      <c r="C29" s="7">
        <f>IFERROR(INDEX(Список_занять[],MATCH(SUMPRODUCT((Список_занять[ДЕНЬ]=Розклад_занять[[#Headers],[ПОНЕДІЛОК]])*(ROUNDDOWN($B29,10)&gt;=ROUNDDOWN(Список_занять[ЧАС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D29" s="7">
        <f>IFERROR(INDEX(Список_занять[],MATCH(SUMPRODUCT((Список_занять[ДЕНЬ]=Розклад_занять[[#Headers],[ВІВТОРОК]])*(ROUNDDOWN($B29,10)&gt;=ROUNDDOWN(Список_занять[ЧАС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E29" s="7">
        <f>IFERROR(INDEX(Список_занять[],MATCH(SUMPRODUCT((Список_занять[ДЕНЬ]=Розклад_занять[[#Headers],[СЕРЕДА]])*(ROUNDDOWN($B29,10)&gt;=ROUNDDOWN(Список_занять[ЧАС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F29" s="7">
        <f>IFERROR(INDEX(Список_занять[],MATCH(SUMPRODUCT((Список_занять[ДЕНЬ]=Розклад_занять[[#Headers],[ЧЕТВЕР]])*(ROUNDDOWN($B29,10)&gt;=ROUNDDOWN(Список_занять[ЧАС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G29" s="7">
        <f>IFERROR(INDEX(Список_занять[],MATCH(SUMPRODUCT((Список_занять[ДЕНЬ]=Розклад_занять[[#Headers],[П’ЯТНИЦЯ]])*(ROUNDDOWN($B29,10)&gt;=ROUNDDOWN(Список_занять[ЧАС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H29" s="7">
        <f>IFERROR(INDEX(Список_занять[],MATCH(SUMPRODUCT((Список_занять[ДЕНЬ]=Розклад_занять[[#Headers],[СУБОТА]])*(ROUNDDOWN($B29,10)&gt;=ROUNDDOWN(Список_занять[ЧАС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  <c r="I29" s="7">
        <f>IFERROR(INDEX(Список_занять[],MATCH(SUMPRODUCT((Список_занять[ДЕНЬ]=Розклад_занять[[#Headers],[НЕДІЛЯ]])*(ROUNDDOWN($B29,10)&gt;=ROUNDDOWN(Список_занять[ЧАС ПОЧАТКУ],10))*($B29&lt;=Список_занять[ЧАС ЗАВЕРШЕННЯ]),Список_занять[УНІКАЛЬНІ]),Список_занять[УНІКАЛЬНІ],0),2),0)</f>
        <v>0</v>
      </c>
    </row>
    <row r="30" spans="1:9" ht="30" customHeight="1" x14ac:dyDescent="0.2">
      <c r="B30" s="5">
        <f>B29+Приріст</f>
        <v>0.60416666666666652</v>
      </c>
      <c r="C30" s="7">
        <f>IFERROR(INDEX(Список_занять[],MATCH(SUMPRODUCT((Список_занять[ДЕНЬ]=Розклад_занять[[#Headers],[ПОНЕДІЛОК]])*(ROUNDDOWN($B30,10)&gt;=ROUNDDOWN(Список_занять[ЧАС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D30" s="7">
        <f>IFERROR(INDEX(Список_занять[],MATCH(SUMPRODUCT((Список_занять[ДЕНЬ]=Розклад_занять[[#Headers],[ВІВТОРОК]])*(ROUNDDOWN($B30,10)&gt;=ROUNDDOWN(Список_занять[ЧАС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E30" s="7">
        <f>IFERROR(INDEX(Список_занять[],MATCH(SUMPRODUCT((Список_занять[ДЕНЬ]=Розклад_занять[[#Headers],[СЕРЕДА]])*(ROUNDDOWN($B30,10)&gt;=ROUNDDOWN(Список_занять[ЧАС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F30" s="7">
        <f>IFERROR(INDEX(Список_занять[],MATCH(SUMPRODUCT((Список_занять[ДЕНЬ]=Розклад_занять[[#Headers],[ЧЕТВЕР]])*(ROUNDDOWN($B30,10)&gt;=ROUNDDOWN(Список_занять[ЧАС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G30" s="7">
        <f>IFERROR(INDEX(Список_занять[],MATCH(SUMPRODUCT((Список_занять[ДЕНЬ]=Розклад_занять[[#Headers],[П’ЯТНИЦЯ]])*(ROUNDDOWN($B30,10)&gt;=ROUNDDOWN(Список_занять[ЧАС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H30" s="7">
        <f>IFERROR(INDEX(Список_занять[],MATCH(SUMPRODUCT((Список_занять[ДЕНЬ]=Розклад_занять[[#Headers],[СУБОТА]])*(ROUNDDOWN($B30,10)&gt;=ROUNDDOWN(Список_занять[ЧАС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  <c r="I30" s="7">
        <f>IFERROR(INDEX(Список_занять[],MATCH(SUMPRODUCT((Список_занять[ДЕНЬ]=Розклад_занять[[#Headers],[НЕДІЛЯ]])*(ROUNDDOWN($B30,10)&gt;=ROUNDDOWN(Список_занять[ЧАС ПОЧАТКУ],10))*($B30&lt;=Список_занять[ЧАС ЗАВЕРШЕННЯ]),Список_занять[УНІКАЛЬНІ]),Список_занять[УНІКАЛЬНІ],0),2),0)</f>
        <v>0</v>
      </c>
    </row>
    <row r="31" spans="1:9" ht="30" customHeight="1" x14ac:dyDescent="0.2">
      <c r="B31" s="5">
        <f>B30+Приріст</f>
        <v>0.61458333333333315</v>
      </c>
      <c r="C31" s="7">
        <f>IFERROR(INDEX(Список_занять[],MATCH(SUMPRODUCT((Список_занять[ДЕНЬ]=Розклад_занять[[#Headers],[ПОНЕДІЛОК]])*(ROUNDDOWN($B31,10)&gt;=ROUNDDOWN(Список_занять[ЧАС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D31" s="7">
        <f>IFERROR(INDEX(Список_занять[],MATCH(SUMPRODUCT((Список_занять[ДЕНЬ]=Розклад_занять[[#Headers],[ВІВТОРОК]])*(ROUNDDOWN($B31,10)&gt;=ROUNDDOWN(Список_занять[ЧАС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E31" s="7">
        <f>IFERROR(INDEX(Список_занять[],MATCH(SUMPRODUCT((Список_занять[ДЕНЬ]=Розклад_занять[[#Headers],[СЕРЕДА]])*(ROUNDDOWN($B31,10)&gt;=ROUNDDOWN(Список_занять[ЧАС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F31" s="7">
        <f>IFERROR(INDEX(Список_занять[],MATCH(SUMPRODUCT((Список_занять[ДЕНЬ]=Розклад_занять[[#Headers],[ЧЕТВЕР]])*(ROUNDDOWN($B31,10)&gt;=ROUNDDOWN(Список_занять[ЧАС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G31" s="7">
        <f>IFERROR(INDEX(Список_занять[],MATCH(SUMPRODUCT((Список_занять[ДЕНЬ]=Розклад_занять[[#Headers],[П’ЯТНИЦЯ]])*(ROUNDDOWN($B31,10)&gt;=ROUNDDOWN(Список_занять[ЧАС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H31" s="7">
        <f>IFERROR(INDEX(Список_занять[],MATCH(SUMPRODUCT((Список_занять[ДЕНЬ]=Розклад_занять[[#Headers],[СУБОТА]])*(ROUNDDOWN($B31,10)&gt;=ROUNDDOWN(Список_занять[ЧАС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  <c r="I31" s="7">
        <f>IFERROR(INDEX(Список_занять[],MATCH(SUMPRODUCT((Список_занять[ДЕНЬ]=Розклад_занять[[#Headers],[НЕДІЛЯ]])*(ROUNDDOWN($B31,10)&gt;=ROUNDDOWN(Список_занять[ЧАС ПОЧАТКУ],10))*($B31&lt;=Список_занять[ЧАС ЗАВЕРШЕННЯ]),Список_занять[УНІКАЛЬНІ]),Список_занять[УНІКАЛЬНІ],0),2),0)</f>
        <v>0</v>
      </c>
    </row>
    <row r="32" spans="1:9" ht="30" customHeight="1" x14ac:dyDescent="0.2">
      <c r="B32" s="5">
        <f>B31+Приріст</f>
        <v>0.62499999999999978</v>
      </c>
      <c r="C32" s="7">
        <f>IFERROR(INDEX(Список_занять[],MATCH(SUMPRODUCT((Список_занять[ДЕНЬ]=Розклад_занять[[#Headers],[ПОНЕДІЛОК]])*(ROUNDDOWN($B32,10)&gt;=ROUNDDOWN(Список_занять[ЧАС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D32" s="7">
        <f>IFERROR(INDEX(Список_занять[],MATCH(SUMPRODUCT((Список_занять[ДЕНЬ]=Розклад_занять[[#Headers],[ВІВТОРОК]])*(ROUNDDOWN($B32,10)&gt;=ROUNDDOWN(Список_занять[ЧАС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E32" s="7">
        <f>IFERROR(INDEX(Список_занять[],MATCH(SUMPRODUCT((Список_занять[ДЕНЬ]=Розклад_занять[[#Headers],[СЕРЕДА]])*(ROUNDDOWN($B32,10)&gt;=ROUNDDOWN(Список_занять[ЧАС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F32" s="7">
        <f>IFERROR(INDEX(Список_занять[],MATCH(SUMPRODUCT((Список_занять[ДЕНЬ]=Розклад_занять[[#Headers],[ЧЕТВЕР]])*(ROUNDDOWN($B32,10)&gt;=ROUNDDOWN(Список_занять[ЧАС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G32" s="7">
        <f>IFERROR(INDEX(Список_занять[],MATCH(SUMPRODUCT((Список_занять[ДЕНЬ]=Розклад_занять[[#Headers],[П’ЯТНИЦЯ]])*(ROUNDDOWN($B32,10)&gt;=ROUNDDOWN(Список_занять[ЧАС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H32" s="7">
        <f>IFERROR(INDEX(Список_занять[],MATCH(SUMPRODUCT((Список_занять[ДЕНЬ]=Розклад_занять[[#Headers],[СУБОТА]])*(ROUNDDOWN($B32,10)&gt;=ROUNDDOWN(Список_занять[ЧАС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  <c r="I32" s="7">
        <f>IFERROR(INDEX(Список_занять[],MATCH(SUMPRODUCT((Список_занять[ДЕНЬ]=Розклад_занять[[#Headers],[НЕДІЛЯ]])*(ROUNDDOWN($B32,10)&gt;=ROUNDDOWN(Список_занять[ЧАС ПОЧАТКУ],10))*($B32&lt;=Список_занять[ЧАС ЗАВЕРШЕННЯ]),Список_занять[УНІКАЛЬНІ]),Список_занять[УНІКАЛЬНІ],0),2),0)</f>
        <v>0</v>
      </c>
    </row>
    <row r="33" spans="2:9" ht="30" customHeight="1" x14ac:dyDescent="0.2">
      <c r="B33" s="5">
        <f>B32+Приріст</f>
        <v>0.63541666666666641</v>
      </c>
      <c r="C33" s="7">
        <f>IFERROR(INDEX(Список_занять[],MATCH(SUMPRODUCT((Список_занять[ДЕНЬ]=Розклад_занять[[#Headers],[ПОНЕДІЛОК]])*(ROUNDDOWN($B33,10)&gt;=ROUNDDOWN(Список_занять[ЧАС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D33" s="7">
        <f>IFERROR(INDEX(Список_занять[],MATCH(SUMPRODUCT((Список_занять[ДЕНЬ]=Розклад_занять[[#Headers],[ВІВТОРОК]])*(ROUNDDOWN($B33,10)&gt;=ROUNDDOWN(Список_занять[ЧАС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E33" s="7">
        <f>IFERROR(INDEX(Список_занять[],MATCH(SUMPRODUCT((Список_занять[ДЕНЬ]=Розклад_занять[[#Headers],[СЕРЕДА]])*(ROUNDDOWN($B33,10)&gt;=ROUNDDOWN(Список_занять[ЧАС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F33" s="7">
        <f>IFERROR(INDEX(Список_занять[],MATCH(SUMPRODUCT((Список_занять[ДЕНЬ]=Розклад_занять[[#Headers],[ЧЕТВЕР]])*(ROUNDDOWN($B33,10)&gt;=ROUNDDOWN(Список_занять[ЧАС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G33" s="7">
        <f>IFERROR(INDEX(Список_занять[],MATCH(SUMPRODUCT((Список_занять[ДЕНЬ]=Розклад_занять[[#Headers],[П’ЯТНИЦЯ]])*(ROUNDDOWN($B33,10)&gt;=ROUNDDOWN(Список_занять[ЧАС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H33" s="7">
        <f>IFERROR(INDEX(Список_занять[],MATCH(SUMPRODUCT((Список_занять[ДЕНЬ]=Розклад_занять[[#Headers],[СУБОТА]])*(ROUNDDOWN($B33,10)&gt;=ROUNDDOWN(Список_занять[ЧАС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  <c r="I33" s="7">
        <f>IFERROR(INDEX(Список_занять[],MATCH(SUMPRODUCT((Список_занять[ДЕНЬ]=Розклад_занять[[#Headers],[НЕДІЛЯ]])*(ROUNDDOWN($B33,10)&gt;=ROUNDDOWN(Список_занять[ЧАС ПОЧАТКУ],10))*($B33&lt;=Список_занять[ЧАС ЗАВЕРШЕННЯ]),Список_занять[УНІКАЛЬНІ]),Список_занять[УНІКАЛЬНІ],0),2),0)</f>
        <v>0</v>
      </c>
    </row>
    <row r="34" spans="2:9" ht="30" customHeight="1" x14ac:dyDescent="0.2">
      <c r="B34" s="5">
        <f>B33+Приріст</f>
        <v>0.64583333333333304</v>
      </c>
      <c r="C34" s="7">
        <f>IFERROR(INDEX(Список_занять[],MATCH(SUMPRODUCT((Список_занять[ДЕНЬ]=Розклад_занять[[#Headers],[ПОНЕДІЛОК]])*(ROUNDDOWN($B34,10)&gt;=ROUNDDOWN(Список_занять[ЧАС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D34" s="7">
        <f>IFERROR(INDEX(Список_занять[],MATCH(SUMPRODUCT((Список_занять[ДЕНЬ]=Розклад_занять[[#Headers],[ВІВТОРОК]])*(ROUNDDOWN($B34,10)&gt;=ROUNDDOWN(Список_занять[ЧАС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E34" s="7">
        <f>IFERROR(INDEX(Список_занять[],MATCH(SUMPRODUCT((Список_занять[ДЕНЬ]=Розклад_занять[[#Headers],[СЕРЕДА]])*(ROUNDDOWN($B34,10)&gt;=ROUNDDOWN(Список_занять[ЧАС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F34" s="7">
        <f>IFERROR(INDEX(Список_занять[],MATCH(SUMPRODUCT((Список_занять[ДЕНЬ]=Розклад_занять[[#Headers],[ЧЕТВЕР]])*(ROUNDDOWN($B34,10)&gt;=ROUNDDOWN(Список_занять[ЧАС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G34" s="7">
        <f>IFERROR(INDEX(Список_занять[],MATCH(SUMPRODUCT((Список_занять[ДЕНЬ]=Розклад_занять[[#Headers],[П’ЯТНИЦЯ]])*(ROUNDDOWN($B34,10)&gt;=ROUNDDOWN(Список_занять[ЧАС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H34" s="7">
        <f>IFERROR(INDEX(Список_занять[],MATCH(SUMPRODUCT((Список_занять[ДЕНЬ]=Розклад_занять[[#Headers],[СУБОТА]])*(ROUNDDOWN($B34,10)&gt;=ROUNDDOWN(Список_занять[ЧАС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  <c r="I34" s="7">
        <f>IFERROR(INDEX(Список_занять[],MATCH(SUMPRODUCT((Список_занять[ДЕНЬ]=Розклад_занять[[#Headers],[НЕДІЛЯ]])*(ROUNDDOWN($B34,10)&gt;=ROUNDDOWN(Список_занять[ЧАС ПОЧАТКУ],10))*($B34&lt;=Список_занять[ЧАС ЗАВЕРШЕННЯ]),Список_занять[УНІКАЛЬНІ]),Список_занять[УНІКАЛЬНІ],0),2),0)</f>
        <v>0</v>
      </c>
    </row>
    <row r="35" spans="2:9" ht="30" customHeight="1" x14ac:dyDescent="0.2">
      <c r="B35" s="5">
        <f>B34+Приріст</f>
        <v>0.65624999999999967</v>
      </c>
      <c r="C35" s="7">
        <f>IFERROR(INDEX(Список_занять[],MATCH(SUMPRODUCT((Список_занять[ДЕНЬ]=Розклад_занять[[#Headers],[ПОНЕДІЛОК]])*(ROUNDDOWN($B35,10)&gt;=ROUNDDOWN(Список_занять[ЧАС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D35" s="7">
        <f>IFERROR(INDEX(Список_занять[],MATCH(SUMPRODUCT((Список_занять[ДЕНЬ]=Розклад_занять[[#Headers],[ВІВТОРОК]])*(ROUNDDOWN($B35,10)&gt;=ROUNDDOWN(Список_занять[ЧАС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E35" s="7">
        <f>IFERROR(INDEX(Список_занять[],MATCH(SUMPRODUCT((Список_занять[ДЕНЬ]=Розклад_занять[[#Headers],[СЕРЕДА]])*(ROUNDDOWN($B35,10)&gt;=ROUNDDOWN(Список_занять[ЧАС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F35" s="7">
        <f>IFERROR(INDEX(Список_занять[],MATCH(SUMPRODUCT((Список_занять[ДЕНЬ]=Розклад_занять[[#Headers],[ЧЕТВЕР]])*(ROUNDDOWN($B35,10)&gt;=ROUNDDOWN(Список_занять[ЧАС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G35" s="7">
        <f>IFERROR(INDEX(Список_занять[],MATCH(SUMPRODUCT((Список_занять[ДЕНЬ]=Розклад_занять[[#Headers],[П’ЯТНИЦЯ]])*(ROUNDDOWN($B35,10)&gt;=ROUNDDOWN(Список_занять[ЧАС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H35" s="7">
        <f>IFERROR(INDEX(Список_занять[],MATCH(SUMPRODUCT((Список_занять[ДЕНЬ]=Розклад_занять[[#Headers],[СУБОТА]])*(ROUNDDOWN($B35,10)&gt;=ROUNDDOWN(Список_занять[ЧАС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  <c r="I35" s="7">
        <f>IFERROR(INDEX(Список_занять[],MATCH(SUMPRODUCT((Список_занять[ДЕНЬ]=Розклад_занять[[#Headers],[НЕДІЛЯ]])*(ROUNDDOWN($B35,10)&gt;=ROUNDDOWN(Список_занять[ЧАС ПОЧАТКУ],10))*($B35&lt;=Список_занять[ЧАС ЗАВЕРШЕННЯ]),Список_занять[УНІКАЛЬНІ]),Список_занять[УНІКАЛЬНІ],0),2),0)</f>
        <v>0</v>
      </c>
    </row>
    <row r="36" spans="2:9" ht="30" customHeight="1" x14ac:dyDescent="0.2">
      <c r="B36" s="5">
        <f>B35+Приріст</f>
        <v>0.6666666666666663</v>
      </c>
      <c r="C36" s="7" t="str">
        <f>IFERROR(INDEX(Список_занять[],MATCH(SUMPRODUCT((Список_занять[ДЕНЬ]=Розклад_занять[[#Headers],[ПОНЕДІЛОК]])*(ROUNDDOWN($B36,10)&gt;=ROUNDDOWN(Список_занять[ЧАС ПОЧАТКУ],10))*($B36&lt;=Список_занять[ЧАС ЗАВЕРШЕННЯ]),Список_занять[УНІКАЛЬНІ]),Список_занять[УНІКАЛЬНІ],0),2),0)</f>
        <v>ОР</v>
      </c>
      <c r="D36" s="7">
        <f>IFERROR(INDEX(Список_занять[],MATCH(SUMPRODUCT((Список_занять[ДЕНЬ]=Розклад_занять[[#Headers],[ВІВТОРОК]])*(ROUNDDOWN($B36,10)&gt;=ROUNDDOWN(Список_занять[ЧАС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  <c r="E36" s="7">
        <f>IFERROR(INDEX(Список_занять[],MATCH(SUMPRODUCT((Список_занять[ДЕНЬ]=Розклад_занять[[#Headers],[СЕРЕДА]])*(ROUNDDOWN($B36,10)&gt;=ROUNDDOWN(Список_занять[ЧАС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  <c r="F36" s="7">
        <f>IFERROR(INDEX(Список_занять[],MATCH(SUMPRODUCT((Список_занять[ДЕНЬ]=Розклад_занять[[#Headers],[ЧЕТВЕР]])*(ROUNDDOWN($B36,10)&gt;=ROUNDDOWN(Список_занять[ЧАС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  <c r="G36" s="7">
        <f>IFERROR(INDEX(Список_занять[],MATCH(SUMPRODUCT((Список_занять[ДЕНЬ]=Розклад_занять[[#Headers],[П’ЯТНИЦЯ]])*(ROUNDDOWN($B36,10)&gt;=ROUNDDOWN(Список_занять[ЧАС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  <c r="H36" s="7">
        <f>IFERROR(INDEX(Список_занять[],MATCH(SUMPRODUCT((Список_занять[ДЕНЬ]=Розклад_занять[[#Headers],[СУБОТА]])*(ROUNDDOWN($B36,10)&gt;=ROUNDDOWN(Список_занять[ЧАС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  <c r="I36" s="7">
        <f>IFERROR(INDEX(Список_занять[],MATCH(SUMPRODUCT((Список_занять[ДЕНЬ]=Розклад_занять[[#Headers],[НЕДІЛЯ]])*(ROUNDDOWN($B36,10)&gt;=ROUNDDOWN(Список_занять[ЧАС ПОЧАТКУ],10))*($B36&lt;=Список_занять[ЧАС ЗАВЕРШЕННЯ]),Список_занять[УНІКАЛЬНІ]),Список_занять[УНІКАЛЬНІ],0),2),0)</f>
        <v>0</v>
      </c>
    </row>
    <row r="37" spans="2:9" ht="30" customHeight="1" x14ac:dyDescent="0.2">
      <c r="B37" s="5">
        <f>B36+Приріст</f>
        <v>0.67708333333333293</v>
      </c>
      <c r="C37" s="7" t="str">
        <f>IFERROR(INDEX(Список_занять[],MATCH(SUMPRODUCT((Список_занять[ДЕНЬ]=Розклад_занять[[#Headers],[ПОНЕДІЛОК]])*(ROUNDDOWN($B37,10)&gt;=ROUNDDOWN(Список_занять[ЧАС ПОЧАТКУ],10))*($B37&lt;=Список_занять[ЧАС ЗАВЕРШЕННЯ]),Список_занять[УНІКАЛЬНІ]),Список_занять[УНІКАЛЬНІ],0),2),0)</f>
        <v>ОР</v>
      </c>
      <c r="D37" s="7">
        <f>IFERROR(INDEX(Список_занять[],MATCH(SUMPRODUCT((Список_занять[ДЕНЬ]=Розклад_занять[[#Headers],[ВІВТОРОК]])*(ROUNDDOWN($B37,10)&gt;=ROUNDDOWN(Список_занять[ЧАС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  <c r="E37" s="7">
        <f>IFERROR(INDEX(Список_занять[],MATCH(SUMPRODUCT((Список_занять[ДЕНЬ]=Розклад_занять[[#Headers],[СЕРЕДА]])*(ROUNDDOWN($B37,10)&gt;=ROUNDDOWN(Список_занять[ЧАС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  <c r="F37" s="7">
        <f>IFERROR(INDEX(Список_занять[],MATCH(SUMPRODUCT((Список_занять[ДЕНЬ]=Розклад_занять[[#Headers],[ЧЕТВЕР]])*(ROUNDDOWN($B37,10)&gt;=ROUNDDOWN(Список_занять[ЧАС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  <c r="G37" s="7">
        <f>IFERROR(INDEX(Список_занять[],MATCH(SUMPRODUCT((Список_занять[ДЕНЬ]=Розклад_занять[[#Headers],[П’ЯТНИЦЯ]])*(ROUNDDOWN($B37,10)&gt;=ROUNDDOWN(Список_занять[ЧАС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  <c r="H37" s="7">
        <f>IFERROR(INDEX(Список_занять[],MATCH(SUMPRODUCT((Список_занять[ДЕНЬ]=Розклад_занять[[#Headers],[СУБОТА]])*(ROUNDDOWN($B37,10)&gt;=ROUNDDOWN(Список_занять[ЧАС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  <c r="I37" s="7">
        <f>IFERROR(INDEX(Список_занять[],MATCH(SUMPRODUCT((Список_занять[ДЕНЬ]=Розклад_занять[[#Headers],[НЕДІЛЯ]])*(ROUNDDOWN($B37,10)&gt;=ROUNDDOWN(Список_занять[ЧАС ПОЧАТКУ],10))*($B37&lt;=Список_занять[ЧАС ЗАВЕРШЕННЯ]),Список_занять[УНІКАЛЬНІ]),Список_занять[УНІКАЛЬНІ],0),2),0)</f>
        <v>0</v>
      </c>
    </row>
    <row r="38" spans="2:9" ht="30" customHeight="1" x14ac:dyDescent="0.2">
      <c r="B38" s="5">
        <f>B37+Приріст</f>
        <v>0.68749999999999956</v>
      </c>
      <c r="C38" s="7" t="str">
        <f>IFERROR(INDEX(Список_занять[],MATCH(SUMPRODUCT((Список_занять[ДЕНЬ]=Розклад_занять[[#Headers],[ПОНЕДІЛОК]])*(ROUNDDOWN($B38,10)&gt;=ROUNDDOWN(Список_занять[ЧАС ПОЧАТКУ],10))*($B38&lt;=Список_занять[ЧАС ЗАВЕРШЕННЯ]),Список_занять[УНІКАЛЬНІ]),Список_занять[УНІКАЛЬНІ],0),2),0)</f>
        <v>ОР</v>
      </c>
      <c r="D38" s="7">
        <f>IFERROR(INDEX(Список_занять[],MATCH(SUMPRODUCT((Список_занять[ДЕНЬ]=Розклад_занять[[#Headers],[ВІВТОРОК]])*(ROUNDDOWN($B38,10)&gt;=ROUNDDOWN(Список_занять[ЧАС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  <c r="E38" s="7">
        <f>IFERROR(INDEX(Список_занять[],MATCH(SUMPRODUCT((Список_занять[ДЕНЬ]=Розклад_занять[[#Headers],[СЕРЕДА]])*(ROUNDDOWN($B38,10)&gt;=ROUNDDOWN(Список_занять[ЧАС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  <c r="F38" s="7">
        <f>IFERROR(INDEX(Список_занять[],MATCH(SUMPRODUCT((Список_занять[ДЕНЬ]=Розклад_занять[[#Headers],[ЧЕТВЕР]])*(ROUNDDOWN($B38,10)&gt;=ROUNDDOWN(Список_занять[ЧАС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  <c r="G38" s="7">
        <f>IFERROR(INDEX(Список_занять[],MATCH(SUMPRODUCT((Список_занять[ДЕНЬ]=Розклад_занять[[#Headers],[П’ЯТНИЦЯ]])*(ROUNDDOWN($B38,10)&gt;=ROUNDDOWN(Список_занять[ЧАС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  <c r="H38" s="7">
        <f>IFERROR(INDEX(Список_занять[],MATCH(SUMPRODUCT((Список_занять[ДЕНЬ]=Розклад_занять[[#Headers],[СУБОТА]])*(ROUNDDOWN($B38,10)&gt;=ROUNDDOWN(Список_занять[ЧАС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  <c r="I38" s="7">
        <f>IFERROR(INDEX(Список_занять[],MATCH(SUMPRODUCT((Список_занять[ДЕНЬ]=Розклад_занять[[#Headers],[НЕДІЛЯ]])*(ROUNDDOWN($B38,10)&gt;=ROUNDDOWN(Список_занять[ЧАС ПОЧАТКУ],10))*($B38&lt;=Список_занять[ЧАС ЗАВЕРШЕННЯ]),Список_занять[УНІКАЛЬНІ]),Список_занять[УНІКАЛЬНІ],0),2),0)</f>
        <v>0</v>
      </c>
    </row>
    <row r="39" spans="2:9" ht="30" customHeight="1" x14ac:dyDescent="0.2">
      <c r="B39" s="5">
        <f>B38+Приріст</f>
        <v>0.69791666666666619</v>
      </c>
      <c r="C39" s="7" t="str">
        <f>IFERROR(INDEX(Список_занять[],MATCH(SUMPRODUCT((Список_занять[ДЕНЬ]=Розклад_занять[[#Headers],[ПОНЕДІЛОК]])*(ROUNDDOWN($B39,10)&gt;=ROUNDDOWN(Список_занять[ЧАС ПОЧАТКУ],10))*($B39&lt;=Список_занять[ЧАС ЗАВЕРШЕННЯ]),Список_занять[УНІКАЛЬНІ]),Список_занять[УНІКАЛЬНІ],0),2),0)</f>
        <v>ОР</v>
      </c>
      <c r="D39" s="7">
        <f>IFERROR(INDEX(Список_занять[],MATCH(SUMPRODUCT((Список_занять[ДЕНЬ]=Розклад_занять[[#Headers],[ВІВТОРОК]])*(ROUNDDOWN($B39,10)&gt;=ROUNDDOWN(Список_занять[ЧАС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  <c r="E39" s="7">
        <f>IFERROR(INDEX(Список_занять[],MATCH(SUMPRODUCT((Список_занять[ДЕНЬ]=Розклад_занять[[#Headers],[СЕРЕДА]])*(ROUNDDOWN($B39,10)&gt;=ROUNDDOWN(Список_занять[ЧАС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  <c r="F39" s="7">
        <f>IFERROR(INDEX(Список_занять[],MATCH(SUMPRODUCT((Список_занять[ДЕНЬ]=Розклад_занять[[#Headers],[ЧЕТВЕР]])*(ROUNDDOWN($B39,10)&gt;=ROUNDDOWN(Список_занять[ЧАС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  <c r="G39" s="7">
        <f>IFERROR(INDEX(Список_занять[],MATCH(SUMPRODUCT((Список_занять[ДЕНЬ]=Розклад_занять[[#Headers],[П’ЯТНИЦЯ]])*(ROUNDDOWN($B39,10)&gt;=ROUNDDOWN(Список_занять[ЧАС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  <c r="H39" s="7">
        <f>IFERROR(INDEX(Список_занять[],MATCH(SUMPRODUCT((Список_занять[ДЕНЬ]=Розклад_занять[[#Headers],[СУБОТА]])*(ROUNDDOWN($B39,10)&gt;=ROUNDDOWN(Список_занять[ЧАС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  <c r="I39" s="7">
        <f>IFERROR(INDEX(Список_занять[],MATCH(SUMPRODUCT((Список_занять[ДЕНЬ]=Розклад_занять[[#Headers],[НЕДІЛЯ]])*(ROUNDDOWN($B39,10)&gt;=ROUNDDOWN(Список_занять[ЧАС ПОЧАТКУ],10))*($B39&lt;=Список_занять[ЧАС ЗАВЕРШЕННЯ]),Список_занять[УНІКАЛЬНІ]),Список_занять[УНІКАЛЬНІ],0),2),0)</f>
        <v>0</v>
      </c>
    </row>
    <row r="40" spans="2:9" ht="30" customHeight="1" x14ac:dyDescent="0.2">
      <c r="B40" s="5">
        <f>B39+Приріст</f>
        <v>0.70833333333333282</v>
      </c>
      <c r="C40" s="7" t="str">
        <f>IFERROR(INDEX(Список_занять[],MATCH(SUMPRODUCT((Список_занять[ДЕНЬ]=Розклад_занять[[#Headers],[ПОНЕДІЛОК]])*(ROUNDDOWN($B40,10)&gt;=ROUNDDOWN(Список_занять[ЧАС ПОЧАТКУ],10))*($B40&lt;=Список_занять[ЧАС ЗАВЕРШЕННЯ]),Список_занять[УНІКАЛЬНІ]),Список_занять[УНІКАЛЬНІ],0),2),0)</f>
        <v>ОР</v>
      </c>
      <c r="D40" s="7">
        <f>IFERROR(INDEX(Список_занять[],MATCH(SUMPRODUCT((Список_занять[ДЕНЬ]=Розклад_занять[[#Headers],[ВІВТОРОК]])*(ROUNDDOWN($B40,10)&gt;=ROUNDDOWN(Список_занять[ЧАС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  <c r="E40" s="7">
        <f>IFERROR(INDEX(Список_занять[],MATCH(SUMPRODUCT((Список_занять[ДЕНЬ]=Розклад_занять[[#Headers],[СЕРЕДА]])*(ROUNDDOWN($B40,10)&gt;=ROUNDDOWN(Список_занять[ЧАС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  <c r="F40" s="7">
        <f>IFERROR(INDEX(Список_занять[],MATCH(SUMPRODUCT((Список_занять[ДЕНЬ]=Розклад_занять[[#Headers],[ЧЕТВЕР]])*(ROUNDDOWN($B40,10)&gt;=ROUNDDOWN(Список_занять[ЧАС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  <c r="G40" s="7">
        <f>IFERROR(INDEX(Список_занять[],MATCH(SUMPRODUCT((Список_занять[ДЕНЬ]=Розклад_занять[[#Headers],[П’ЯТНИЦЯ]])*(ROUNDDOWN($B40,10)&gt;=ROUNDDOWN(Список_занять[ЧАС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  <c r="H40" s="7">
        <f>IFERROR(INDEX(Список_занять[],MATCH(SUMPRODUCT((Список_занять[ДЕНЬ]=Розклад_занять[[#Headers],[СУБОТА]])*(ROUNDDOWN($B40,10)&gt;=ROUNDDOWN(Список_занять[ЧАС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  <c r="I40" s="7">
        <f>IFERROR(INDEX(Список_занять[],MATCH(SUMPRODUCT((Список_занять[ДЕНЬ]=Розклад_занять[[#Headers],[НЕДІЛЯ]])*(ROUNDDOWN($B40,10)&gt;=ROUNDDOWN(Список_занять[ЧАС ПОЧАТКУ],10))*($B40&lt;=Список_занять[ЧАС ЗАВЕРШЕННЯ]),Список_занять[УНІКАЛЬНІ]),Список_занять[УНІКАЛЬНІ],0),2),0)</f>
        <v>0</v>
      </c>
    </row>
    <row r="41" spans="2:9" ht="30" customHeight="1" x14ac:dyDescent="0.2">
      <c r="B41" s="5">
        <f>B40+Приріст</f>
        <v>0.71874999999999944</v>
      </c>
      <c r="C41" s="7">
        <f>IFERROR(INDEX(Список_занять[],MATCH(SUMPRODUCT((Список_занять[ДЕНЬ]=Розклад_занять[[#Headers],[ПОНЕДІЛОК]])*(ROUNDDOWN($B41,10)&gt;=ROUNDDOWN(Список_занять[ЧАС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D41" s="7">
        <f>IFERROR(INDEX(Список_занять[],MATCH(SUMPRODUCT((Список_занять[ДЕНЬ]=Розклад_занять[[#Headers],[ВІВТОРОК]])*(ROUNDDOWN($B41,10)&gt;=ROUNDDOWN(Список_занять[ЧАС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E41" s="7">
        <f>IFERROR(INDEX(Список_занять[],MATCH(SUMPRODUCT((Список_занять[ДЕНЬ]=Розклад_занять[[#Headers],[СЕРЕДА]])*(ROUNDDOWN($B41,10)&gt;=ROUNDDOWN(Список_занять[ЧАС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F41" s="7">
        <f>IFERROR(INDEX(Список_занять[],MATCH(SUMPRODUCT((Список_занять[ДЕНЬ]=Розклад_занять[[#Headers],[ЧЕТВЕР]])*(ROUNDDOWN($B41,10)&gt;=ROUNDDOWN(Список_занять[ЧАС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G41" s="7">
        <f>IFERROR(INDEX(Список_занять[],MATCH(SUMPRODUCT((Список_занять[ДЕНЬ]=Розклад_занять[[#Headers],[П’ЯТНИЦЯ]])*(ROUNDDOWN($B41,10)&gt;=ROUNDDOWN(Список_занять[ЧАС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H41" s="7">
        <f>IFERROR(INDEX(Список_занять[],MATCH(SUMPRODUCT((Список_занять[ДЕНЬ]=Розклад_занять[[#Headers],[СУБОТА]])*(ROUNDDOWN($B41,10)&gt;=ROUNDDOWN(Список_занять[ЧАС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  <c r="I41" s="7">
        <f>IFERROR(INDEX(Список_занять[],MATCH(SUMPRODUCT((Список_занять[ДЕНЬ]=Розклад_занять[[#Headers],[НЕДІЛЯ]])*(ROUNDDOWN($B41,10)&gt;=ROUNDDOWN(Список_занять[ЧАС ПОЧАТКУ],10))*($B41&lt;=Список_занять[ЧАС ЗАВЕРШЕННЯ]),Список_занять[УНІКАЛЬНІ]),Список_занять[УНІКАЛЬНІ],0),2),0)</f>
        <v>0</v>
      </c>
    </row>
    <row r="42" spans="2:9" ht="30" customHeight="1" x14ac:dyDescent="0.2">
      <c r="B42" s="5">
        <f>B41+Приріст</f>
        <v>0.72916666666666607</v>
      </c>
      <c r="C42" s="7">
        <f>IFERROR(INDEX(Список_занять[],MATCH(SUMPRODUCT((Список_занять[ДЕНЬ]=Розклад_занять[[#Headers],[ПОНЕДІЛОК]])*(ROUNDDOWN($B42,10)&gt;=ROUNDDOWN(Список_занять[ЧАС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D42" s="7">
        <f>IFERROR(INDEX(Список_занять[],MATCH(SUMPRODUCT((Список_занять[ДЕНЬ]=Розклад_занять[[#Headers],[ВІВТОРОК]])*(ROUNDDOWN($B42,10)&gt;=ROUNDDOWN(Список_занять[ЧАС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E42" s="7">
        <f>IFERROR(INDEX(Список_занять[],MATCH(SUMPRODUCT((Список_занять[ДЕНЬ]=Розклад_занять[[#Headers],[СЕРЕДА]])*(ROUNDDOWN($B42,10)&gt;=ROUNDDOWN(Список_занять[ЧАС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F42" s="7">
        <f>IFERROR(INDEX(Список_занять[],MATCH(SUMPRODUCT((Список_занять[ДЕНЬ]=Розклад_занять[[#Headers],[ЧЕТВЕР]])*(ROUNDDOWN($B42,10)&gt;=ROUNDDOWN(Список_занять[ЧАС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G42" s="7">
        <f>IFERROR(INDEX(Список_занять[],MATCH(SUMPRODUCT((Список_занять[ДЕНЬ]=Розклад_занять[[#Headers],[П’ЯТНИЦЯ]])*(ROUNDDOWN($B42,10)&gt;=ROUNDDOWN(Список_занять[ЧАС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H42" s="7">
        <f>IFERROR(INDEX(Список_занять[],MATCH(SUMPRODUCT((Список_занять[ДЕНЬ]=Розклад_занять[[#Headers],[СУБОТА]])*(ROUNDDOWN($B42,10)&gt;=ROUNDDOWN(Список_занять[ЧАС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  <c r="I42" s="7">
        <f>IFERROR(INDEX(Список_занять[],MATCH(SUMPRODUCT((Список_занять[ДЕНЬ]=Розклад_занять[[#Headers],[НЕДІЛЯ]])*(ROUNDDOWN($B42,10)&gt;=ROUNDDOWN(Список_занять[ЧАС ПОЧАТКУ],10))*($B42&lt;=Список_занять[ЧАС ЗАВЕРШЕННЯ]),Список_занять[УНІКАЛЬНІ]),Список_занять[УНІКАЛЬНІ],0),2),0)</f>
        <v>0</v>
      </c>
    </row>
    <row r="43" spans="2:9" ht="30" customHeight="1" x14ac:dyDescent="0.2">
      <c r="B43" s="5">
        <f>B42+Приріст</f>
        <v>0.7395833333333327</v>
      </c>
      <c r="C43" s="7">
        <f>IFERROR(INDEX(Список_занять[],MATCH(SUMPRODUCT((Список_занять[ДЕНЬ]=Розклад_занять[[#Headers],[ПОНЕДІЛОК]])*(ROUNDDOWN($B43,10)&gt;=ROUNDDOWN(Список_занять[ЧАС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D43" s="7">
        <f>IFERROR(INDEX(Список_занять[],MATCH(SUMPRODUCT((Список_занять[ДЕНЬ]=Розклад_занять[[#Headers],[ВІВТОРОК]])*(ROUNDDOWN($B43,10)&gt;=ROUNDDOWN(Список_занять[ЧАС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E43" s="7">
        <f>IFERROR(INDEX(Список_занять[],MATCH(SUMPRODUCT((Список_занять[ДЕНЬ]=Розклад_занять[[#Headers],[СЕРЕДА]])*(ROUNDDOWN($B43,10)&gt;=ROUNDDOWN(Список_занять[ЧАС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F43" s="7">
        <f>IFERROR(INDEX(Список_занять[],MATCH(SUMPRODUCT((Список_занять[ДЕНЬ]=Розклад_занять[[#Headers],[ЧЕТВЕР]])*(ROUNDDOWN($B43,10)&gt;=ROUNDDOWN(Список_занять[ЧАС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G43" s="7">
        <f>IFERROR(INDEX(Список_занять[],MATCH(SUMPRODUCT((Список_занять[ДЕНЬ]=Розклад_занять[[#Headers],[П’ЯТНИЦЯ]])*(ROUNDDOWN($B43,10)&gt;=ROUNDDOWN(Список_занять[ЧАС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H43" s="7">
        <f>IFERROR(INDEX(Список_занять[],MATCH(SUMPRODUCT((Список_занять[ДЕНЬ]=Розклад_занять[[#Headers],[СУБОТА]])*(ROUNDDOWN($B43,10)&gt;=ROUNDDOWN(Список_занять[ЧАС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  <c r="I43" s="7">
        <f>IFERROR(INDEX(Список_занять[],MATCH(SUMPRODUCT((Список_занять[ДЕНЬ]=Розклад_занять[[#Headers],[НЕДІЛЯ]])*(ROUNDDOWN($B43,10)&gt;=ROUNDDOWN(Список_занять[ЧАС ПОЧАТКУ],10))*($B43&lt;=Список_занять[ЧАС ЗАВЕРШЕННЯ]),Список_занять[УНІКАЛЬНІ]),Список_занять[УНІКАЛЬНІ],0),2),0)</f>
        <v>0</v>
      </c>
    </row>
    <row r="44" spans="2:9" ht="30" customHeight="1" x14ac:dyDescent="0.2">
      <c r="B44" s="5">
        <f>B43+Приріст</f>
        <v>0.74999999999999933</v>
      </c>
      <c r="C44" s="7">
        <f>IFERROR(INDEX(Список_занять[],MATCH(SUMPRODUCT((Список_занять[ДЕНЬ]=Розклад_занять[[#Headers],[ПОНЕДІЛОК]])*(ROUNDDOWN($B44,10)&gt;=ROUNDDOWN(Список_занять[ЧАС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D44" s="7">
        <f>IFERROR(INDEX(Список_занять[],MATCH(SUMPRODUCT((Список_занять[ДЕНЬ]=Розклад_занять[[#Headers],[ВІВТОРОК]])*(ROUNDDOWN($B44,10)&gt;=ROUNDDOWN(Список_занять[ЧАС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E44" s="7">
        <f>IFERROR(INDEX(Список_занять[],MATCH(SUMPRODUCT((Список_занять[ДЕНЬ]=Розклад_занять[[#Headers],[СЕРЕДА]])*(ROUNDDOWN($B44,10)&gt;=ROUNDDOWN(Список_занять[ЧАС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F44" s="7">
        <f>IFERROR(INDEX(Список_занять[],MATCH(SUMPRODUCT((Список_занять[ДЕНЬ]=Розклад_занять[[#Headers],[ЧЕТВЕР]])*(ROUNDDOWN($B44,10)&gt;=ROUNDDOWN(Список_занять[ЧАС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G44" s="7">
        <f>IFERROR(INDEX(Список_занять[],MATCH(SUMPRODUCT((Список_занять[ДЕНЬ]=Розклад_занять[[#Headers],[П’ЯТНИЦЯ]])*(ROUNDDOWN($B44,10)&gt;=ROUNDDOWN(Список_занять[ЧАС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H44" s="7">
        <f>IFERROR(INDEX(Список_занять[],MATCH(SUMPRODUCT((Список_занять[ДЕНЬ]=Розклад_занять[[#Headers],[СУБОТА]])*(ROUNDDOWN($B44,10)&gt;=ROUNDDOWN(Список_занять[ЧАС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  <c r="I44" s="7">
        <f>IFERROR(INDEX(Список_занять[],MATCH(SUMPRODUCT((Список_занять[ДЕНЬ]=Розклад_занять[[#Headers],[НЕДІЛЯ]])*(ROUNDDOWN($B44,10)&gt;=ROUNDDOWN(Список_занять[ЧАС ПОЧАТКУ],10))*($B44&lt;=Список_занять[ЧАС ЗАВЕРШЕННЯ]),Список_занять[УНІКАЛЬНІ]),Список_занять[УНІКАЛЬНІ],0),2),0)</f>
        <v>0</v>
      </c>
    </row>
    <row r="45" spans="2:9" ht="30" customHeight="1" x14ac:dyDescent="0.2">
      <c r="B45" s="5">
        <f>B44+Приріст</f>
        <v>0.76041666666666596</v>
      </c>
      <c r="C45" s="7">
        <f>IFERROR(INDEX(Список_занять[],MATCH(SUMPRODUCT((Список_занять[ДЕНЬ]=Розклад_занять[[#Headers],[ПОНЕДІЛОК]])*(ROUNDDOWN($B45,10)&gt;=ROUNDDOWN(Список_занять[ЧАС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D45" s="7">
        <f>IFERROR(INDEX(Список_занять[],MATCH(SUMPRODUCT((Список_занять[ДЕНЬ]=Розклад_занять[[#Headers],[ВІВТОРОК]])*(ROUNDDOWN($B45,10)&gt;=ROUNDDOWN(Список_занять[ЧАС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E45" s="7">
        <f>IFERROR(INDEX(Список_занять[],MATCH(SUMPRODUCT((Список_занять[ДЕНЬ]=Розклад_занять[[#Headers],[СЕРЕДА]])*(ROUNDDOWN($B45,10)&gt;=ROUNDDOWN(Список_занять[ЧАС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F45" s="7">
        <f>IFERROR(INDEX(Список_занять[],MATCH(SUMPRODUCT((Список_занять[ДЕНЬ]=Розклад_занять[[#Headers],[ЧЕТВЕР]])*(ROUNDDOWN($B45,10)&gt;=ROUNDDOWN(Список_занять[ЧАС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G45" s="7">
        <f>IFERROR(INDEX(Список_занять[],MATCH(SUMPRODUCT((Список_занять[ДЕНЬ]=Розклад_занять[[#Headers],[П’ЯТНИЦЯ]])*(ROUNDDOWN($B45,10)&gt;=ROUNDDOWN(Список_занять[ЧАС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H45" s="7">
        <f>IFERROR(INDEX(Список_занять[],MATCH(SUMPRODUCT((Список_занять[ДЕНЬ]=Розклад_занять[[#Headers],[СУБОТА]])*(ROUNDDOWN($B45,10)&gt;=ROUNDDOWN(Список_занять[ЧАС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  <c r="I45" s="7">
        <f>IFERROR(INDEX(Список_занять[],MATCH(SUMPRODUCT((Список_занять[ДЕНЬ]=Розклад_занять[[#Headers],[НЕДІЛЯ]])*(ROUNDDOWN($B45,10)&gt;=ROUNDDOWN(Список_занять[ЧАС ПОЧАТКУ],10))*($B45&lt;=Список_занять[ЧАС ЗАВЕРШЕННЯ]),Список_занять[УНІКАЛЬНІ]),Список_занять[УНІКАЛЬНІ],0),2),0)</f>
        <v>0</v>
      </c>
    </row>
    <row r="46" spans="2:9" ht="30" customHeight="1" x14ac:dyDescent="0.2">
      <c r="B46" s="5">
        <f>B45+Приріст</f>
        <v>0.77083333333333259</v>
      </c>
      <c r="C46" s="7">
        <f>IFERROR(INDEX(Список_занять[],MATCH(SUMPRODUCT((Список_занять[ДЕНЬ]=Розклад_занять[[#Headers],[ПОНЕДІЛОК]])*(ROUNDDOWN($B46,10)&gt;=ROUNDDOWN(Список_занять[ЧАС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D46" s="7">
        <f>IFERROR(INDEX(Список_занять[],MATCH(SUMPRODUCT((Список_занять[ДЕНЬ]=Розклад_занять[[#Headers],[ВІВТОРОК]])*(ROUNDDOWN($B46,10)&gt;=ROUNDDOWN(Список_занять[ЧАС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E46" s="7">
        <f>IFERROR(INDEX(Список_занять[],MATCH(SUMPRODUCT((Список_занять[ДЕНЬ]=Розклад_занять[[#Headers],[СЕРЕДА]])*(ROUNDDOWN($B46,10)&gt;=ROUNDDOWN(Список_занять[ЧАС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F46" s="7">
        <f>IFERROR(INDEX(Список_занять[],MATCH(SUMPRODUCT((Список_занять[ДЕНЬ]=Розклад_занять[[#Headers],[ЧЕТВЕР]])*(ROUNDDOWN($B46,10)&gt;=ROUNDDOWN(Список_занять[ЧАС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G46" s="7">
        <f>IFERROR(INDEX(Список_занять[],MATCH(SUMPRODUCT((Список_занять[ДЕНЬ]=Розклад_занять[[#Headers],[П’ЯТНИЦЯ]])*(ROUNDDOWN($B46,10)&gt;=ROUNDDOWN(Список_занять[ЧАС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H46" s="7">
        <f>IFERROR(INDEX(Список_занять[],MATCH(SUMPRODUCT((Список_занять[ДЕНЬ]=Розклад_занять[[#Headers],[СУБОТА]])*(ROUNDDOWN($B46,10)&gt;=ROUNDDOWN(Список_занять[ЧАС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  <c r="I46" s="7">
        <f>IFERROR(INDEX(Список_занять[],MATCH(SUMPRODUCT((Список_занять[ДЕНЬ]=Розклад_занять[[#Headers],[НЕДІЛЯ]])*(ROUNDDOWN($B46,10)&gt;=ROUNDDOWN(Список_занять[ЧАС ПОЧАТКУ],10))*($B46&lt;=Список_занять[ЧАС ЗАВЕРШЕННЯ]),Список_занять[УНІКАЛЬНІ]),Список_занять[УНІКАЛЬНІ],0),2),0)</f>
        <v>0</v>
      </c>
    </row>
    <row r="47" spans="2:9" ht="30" customHeight="1" x14ac:dyDescent="0.2">
      <c r="B47" s="5">
        <f>B46+Приріст</f>
        <v>0.78124999999999922</v>
      </c>
      <c r="C47" s="7">
        <f>IFERROR(INDEX(Список_занять[],MATCH(SUMPRODUCT((Список_занять[ДЕНЬ]=Розклад_занять[[#Headers],[ПОНЕДІЛОК]])*(ROUNDDOWN($B47,10)&gt;=ROUNDDOWN(Список_занять[ЧАС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D47" s="7">
        <f>IFERROR(INDEX(Список_занять[],MATCH(SUMPRODUCT((Список_занять[ДЕНЬ]=Розклад_занять[[#Headers],[ВІВТОРОК]])*(ROUNDDOWN($B47,10)&gt;=ROUNDDOWN(Список_занять[ЧАС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E47" s="7">
        <f>IFERROR(INDEX(Список_занять[],MATCH(SUMPRODUCT((Список_занять[ДЕНЬ]=Розклад_занять[[#Headers],[СЕРЕДА]])*(ROUNDDOWN($B47,10)&gt;=ROUNDDOWN(Список_занять[ЧАС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F47" s="7">
        <f>IFERROR(INDEX(Список_занять[],MATCH(SUMPRODUCT((Список_занять[ДЕНЬ]=Розклад_занять[[#Headers],[ЧЕТВЕР]])*(ROUNDDOWN($B47,10)&gt;=ROUNDDOWN(Список_занять[ЧАС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G47" s="7">
        <f>IFERROR(INDEX(Список_занять[],MATCH(SUMPRODUCT((Список_занять[ДЕНЬ]=Розклад_занять[[#Headers],[П’ЯТНИЦЯ]])*(ROUNDDOWN($B47,10)&gt;=ROUNDDOWN(Список_занять[ЧАС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H47" s="7">
        <f>IFERROR(INDEX(Список_занять[],MATCH(SUMPRODUCT((Список_занять[ДЕНЬ]=Розклад_занять[[#Headers],[СУБОТА]])*(ROUNDDOWN($B47,10)&gt;=ROUNDDOWN(Список_занять[ЧАС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  <c r="I47" s="7">
        <f>IFERROR(INDEX(Список_занять[],MATCH(SUMPRODUCT((Список_занять[ДЕНЬ]=Розклад_занять[[#Headers],[НЕДІЛЯ]])*(ROUNDDOWN($B47,10)&gt;=ROUNDDOWN(Список_занять[ЧАС ПОЧАТКУ],10))*($B47&lt;=Список_занять[ЧАС ЗАВЕРШЕННЯ]),Список_занять[УНІКАЛЬНІ]),Список_занять[УНІКАЛЬНІ],0),2),0)</f>
        <v>0</v>
      </c>
    </row>
    <row r="48" spans="2:9" ht="30" customHeight="1" x14ac:dyDescent="0.2">
      <c r="B48" s="5">
        <f>B47+Приріст</f>
        <v>0.79166666666666585</v>
      </c>
      <c r="C48" s="7">
        <f>IFERROR(INDEX(Список_занять[],MATCH(SUMPRODUCT((Список_занять[ДЕНЬ]=Розклад_занять[[#Headers],[ПОНЕДІЛОК]])*(ROUNDDOWN($B48,10)&gt;=ROUNDDOWN(Список_занять[ЧАС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D48" s="7">
        <f>IFERROR(INDEX(Список_занять[],MATCH(SUMPRODUCT((Список_занять[ДЕНЬ]=Розклад_занять[[#Headers],[ВІВТОРОК]])*(ROUNDDOWN($B48,10)&gt;=ROUNDDOWN(Список_занять[ЧАС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E48" s="7">
        <f>IFERROR(INDEX(Список_занять[],MATCH(SUMPRODUCT((Список_занять[ДЕНЬ]=Розклад_занять[[#Headers],[СЕРЕДА]])*(ROUNDDOWN($B48,10)&gt;=ROUNDDOWN(Список_занять[ЧАС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F48" s="7">
        <f>IFERROR(INDEX(Список_занять[],MATCH(SUMPRODUCT((Список_занять[ДЕНЬ]=Розклад_занять[[#Headers],[ЧЕТВЕР]])*(ROUNDDOWN($B48,10)&gt;=ROUNDDOWN(Список_занять[ЧАС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G48" s="7">
        <f>IFERROR(INDEX(Список_занять[],MATCH(SUMPRODUCT((Список_занять[ДЕНЬ]=Розклад_занять[[#Headers],[П’ЯТНИЦЯ]])*(ROUNDDOWN($B48,10)&gt;=ROUNDDOWN(Список_занять[ЧАС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H48" s="7">
        <f>IFERROR(INDEX(Список_занять[],MATCH(SUMPRODUCT((Список_занять[ДЕНЬ]=Розклад_занять[[#Headers],[СУБОТА]])*(ROUNDDOWN($B48,10)&gt;=ROUNDDOWN(Список_занять[ЧАС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  <c r="I48" s="7">
        <f>IFERROR(INDEX(Список_занять[],MATCH(SUMPRODUCT((Список_занять[ДЕНЬ]=Розклад_занять[[#Headers],[НЕДІЛЯ]])*(ROUNDDOWN($B48,10)&gt;=ROUNDDOWN(Список_занять[ЧАС ПОЧАТКУ],10))*($B48&lt;=Список_занять[ЧАС ЗАВЕРШЕННЯ]),Список_занять[УНІКАЛЬНІ]),Список_занять[УНІКАЛЬНІ],0),2),0)</f>
        <v>0</v>
      </c>
    </row>
    <row r="49" spans="2:9" ht="30" customHeight="1" x14ac:dyDescent="0.2">
      <c r="B49" s="5">
        <f>B48+Приріст</f>
        <v>0.80208333333333248</v>
      </c>
      <c r="C49" s="7">
        <f>IFERROR(INDEX(Список_занять[],MATCH(SUMPRODUCT((Список_занять[ДЕНЬ]=Розклад_занять[[#Headers],[ПОНЕДІЛОК]])*(ROUNDDOWN($B49,10)&gt;=ROUNDDOWN(Список_занять[ЧАС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D49" s="7">
        <f>IFERROR(INDEX(Список_занять[],MATCH(SUMPRODUCT((Список_занять[ДЕНЬ]=Розклад_занять[[#Headers],[ВІВТОРОК]])*(ROUNDDOWN($B49,10)&gt;=ROUNDDOWN(Список_занять[ЧАС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E49" s="7">
        <f>IFERROR(INDEX(Список_занять[],MATCH(SUMPRODUCT((Список_занять[ДЕНЬ]=Розклад_занять[[#Headers],[СЕРЕДА]])*(ROUNDDOWN($B49,10)&gt;=ROUNDDOWN(Список_занять[ЧАС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F49" s="7">
        <f>IFERROR(INDEX(Список_занять[],MATCH(SUMPRODUCT((Список_занять[ДЕНЬ]=Розклад_занять[[#Headers],[ЧЕТВЕР]])*(ROUNDDOWN($B49,10)&gt;=ROUNDDOWN(Список_занять[ЧАС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G49" s="7">
        <f>IFERROR(INDEX(Список_занять[],MATCH(SUMPRODUCT((Список_занять[ДЕНЬ]=Розклад_занять[[#Headers],[П’ЯТНИЦЯ]])*(ROUNDDOWN($B49,10)&gt;=ROUNDDOWN(Список_занять[ЧАС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H49" s="7">
        <f>IFERROR(INDEX(Список_занять[],MATCH(SUMPRODUCT((Список_занять[ДЕНЬ]=Розклад_занять[[#Headers],[СУБОТА]])*(ROUNDDOWN($B49,10)&gt;=ROUNDDOWN(Список_занять[ЧАС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  <c r="I49" s="7">
        <f>IFERROR(INDEX(Список_занять[],MATCH(SUMPRODUCT((Список_занять[ДЕНЬ]=Розклад_занять[[#Headers],[НЕДІЛЯ]])*(ROUNDDOWN($B49,10)&gt;=ROUNDDOWN(Список_занять[ЧАС ПОЧАТКУ],10))*($B49&lt;=Список_занять[ЧАС ЗАВЕРШЕННЯ]),Список_занять[УНІКАЛЬНІ]),Список_занять[УНІКАЛЬНІ],0),2),0)</f>
        <v>0</v>
      </c>
    </row>
    <row r="50" spans="2:9" ht="30" customHeight="1" x14ac:dyDescent="0.2">
      <c r="B50" s="5">
        <f>B49+Приріст</f>
        <v>0.81249999999999911</v>
      </c>
      <c r="C50" s="7">
        <f>IFERROR(INDEX(Список_занять[],MATCH(SUMPRODUCT((Список_занять[ДЕНЬ]=Розклад_занять[[#Headers],[ПОНЕДІЛОК]])*(ROUNDDOWN($B50,10)&gt;=ROUNDDOWN(Список_занять[ЧАС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D50" s="7">
        <f>IFERROR(INDEX(Список_занять[],MATCH(SUMPRODUCT((Список_занять[ДЕНЬ]=Розклад_занять[[#Headers],[ВІВТОРОК]])*(ROUNDDOWN($B50,10)&gt;=ROUNDDOWN(Список_занять[ЧАС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E50" s="7">
        <f>IFERROR(INDEX(Список_занять[],MATCH(SUMPRODUCT((Список_занять[ДЕНЬ]=Розклад_занять[[#Headers],[СЕРЕДА]])*(ROUNDDOWN($B50,10)&gt;=ROUNDDOWN(Список_занять[ЧАС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F50" s="7">
        <f>IFERROR(INDEX(Список_занять[],MATCH(SUMPRODUCT((Список_занять[ДЕНЬ]=Розклад_занять[[#Headers],[ЧЕТВЕР]])*(ROUNDDOWN($B50,10)&gt;=ROUNDDOWN(Список_занять[ЧАС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G50" s="7">
        <f>IFERROR(INDEX(Список_занять[],MATCH(SUMPRODUCT((Список_занять[ДЕНЬ]=Розклад_занять[[#Headers],[П’ЯТНИЦЯ]])*(ROUNDDOWN($B50,10)&gt;=ROUNDDOWN(Список_занять[ЧАС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H50" s="7">
        <f>IFERROR(INDEX(Список_занять[],MATCH(SUMPRODUCT((Список_занять[ДЕНЬ]=Розклад_занять[[#Headers],[СУБОТА]])*(ROUNDDOWN($B50,10)&gt;=ROUNDDOWN(Список_занять[ЧАС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  <c r="I50" s="7">
        <f>IFERROR(INDEX(Список_занять[],MATCH(SUMPRODUCT((Список_занять[ДЕНЬ]=Розклад_занять[[#Headers],[НЕДІЛЯ]])*(ROUNDDOWN($B50,10)&gt;=ROUNDDOWN(Список_занять[ЧАС ПОЧАТКУ],10))*($B50&lt;=Список_занять[ЧАС ЗАВЕРШЕННЯ]),Список_занять[УНІКАЛЬНІ]),Список_занять[УНІКАЛЬНІ],0),2),0)</f>
        <v>0</v>
      </c>
    </row>
    <row r="51" spans="2:9" ht="30" customHeight="1" x14ac:dyDescent="0.2">
      <c r="B51" s="5">
        <f>B50+Приріст</f>
        <v>0.82291666666666574</v>
      </c>
      <c r="C51" s="7">
        <f>IFERROR(INDEX(Список_занять[],MATCH(SUMPRODUCT((Список_занять[ДЕНЬ]=Розклад_занять[[#Headers],[ПОНЕДІЛОК]])*(ROUNDDOWN($B51,10)&gt;=ROUNDDOWN(Список_занять[ЧАС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D51" s="7">
        <f>IFERROR(INDEX(Список_занять[],MATCH(SUMPRODUCT((Список_занять[ДЕНЬ]=Розклад_занять[[#Headers],[ВІВТОРОК]])*(ROUNDDOWN($B51,10)&gt;=ROUNDDOWN(Список_занять[ЧАС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E51" s="7">
        <f>IFERROR(INDEX(Список_занять[],MATCH(SUMPRODUCT((Список_занять[ДЕНЬ]=Розклад_занять[[#Headers],[СЕРЕДА]])*(ROUNDDOWN($B51,10)&gt;=ROUNDDOWN(Список_занять[ЧАС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F51" s="7">
        <f>IFERROR(INDEX(Список_занять[],MATCH(SUMPRODUCT((Список_занять[ДЕНЬ]=Розклад_занять[[#Headers],[ЧЕТВЕР]])*(ROUNDDOWN($B51,10)&gt;=ROUNDDOWN(Список_занять[ЧАС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G51" s="7">
        <f>IFERROR(INDEX(Список_занять[],MATCH(SUMPRODUCT((Список_занять[ДЕНЬ]=Розклад_занять[[#Headers],[П’ЯТНИЦЯ]])*(ROUNDDOWN($B51,10)&gt;=ROUNDDOWN(Список_занять[ЧАС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H51" s="7">
        <f>IFERROR(INDEX(Список_занять[],MATCH(SUMPRODUCT((Список_занять[ДЕНЬ]=Розклад_занять[[#Headers],[СУБОТА]])*(ROUNDDOWN($B51,10)&gt;=ROUNDDOWN(Список_занять[ЧАС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  <c r="I51" s="7">
        <f>IFERROR(INDEX(Список_занять[],MATCH(SUMPRODUCT((Список_занять[ДЕНЬ]=Розклад_занять[[#Headers],[НЕДІЛЯ]])*(ROUNDDOWN($B51,10)&gt;=ROUNDDOWN(Список_занять[ЧАС ПОЧАТКУ],10))*($B51&lt;=Список_занять[ЧАС ЗАВЕРШЕННЯ]),Список_занять[УНІКАЛЬНІ]),Список_занять[УНІКАЛЬНІ],0),2),0)</f>
        <v>0</v>
      </c>
    </row>
    <row r="52" spans="2:9" ht="30" customHeight="1" x14ac:dyDescent="0.2">
      <c r="B52" s="5">
        <f>B51+Приріст</f>
        <v>0.83333333333333237</v>
      </c>
      <c r="C52" s="7">
        <f>IFERROR(INDEX(Список_занять[],MATCH(SUMPRODUCT((Список_занять[ДЕНЬ]=Розклад_занять[[#Headers],[ПОНЕДІЛОК]])*(ROUNDDOWN($B52,10)&gt;=ROUNDDOWN(Список_занять[ЧАС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D52" s="7">
        <f>IFERROR(INDEX(Список_занять[],MATCH(SUMPRODUCT((Список_занять[ДЕНЬ]=Розклад_занять[[#Headers],[ВІВТОРОК]])*(ROUNDDOWN($B52,10)&gt;=ROUNDDOWN(Список_занять[ЧАС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E52" s="7">
        <f>IFERROR(INDEX(Список_занять[],MATCH(SUMPRODUCT((Список_занять[ДЕНЬ]=Розклад_занять[[#Headers],[СЕРЕДА]])*(ROUNDDOWN($B52,10)&gt;=ROUNDDOWN(Список_занять[ЧАС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F52" s="7">
        <f>IFERROR(INDEX(Список_занять[],MATCH(SUMPRODUCT((Список_занять[ДЕНЬ]=Розклад_занять[[#Headers],[ЧЕТВЕР]])*(ROUNDDOWN($B52,10)&gt;=ROUNDDOWN(Список_занять[ЧАС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G52" s="7">
        <f>IFERROR(INDEX(Список_занять[],MATCH(SUMPRODUCT((Список_занять[ДЕНЬ]=Розклад_занять[[#Headers],[П’ЯТНИЦЯ]])*(ROUNDDOWN($B52,10)&gt;=ROUNDDOWN(Список_занять[ЧАС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H52" s="7">
        <f>IFERROR(INDEX(Список_занять[],MATCH(SUMPRODUCT((Список_занять[ДЕНЬ]=Розклад_занять[[#Headers],[СУБОТА]])*(ROUNDDOWN($B52,10)&gt;=ROUNDDOWN(Список_занять[ЧАС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  <c r="I52" s="7">
        <f>IFERROR(INDEX(Список_занять[],MATCH(SUMPRODUCT((Список_занять[ДЕНЬ]=Розклад_занять[[#Headers],[НЕДІЛЯ]])*(ROUNDDOWN($B52,10)&gt;=ROUNDDOWN(Список_занять[ЧАС ПОЧАТКУ],10))*($B52&lt;=Список_занять[ЧАС ЗАВЕРШЕННЯ]),Список_занять[УНІКАЛЬНІ]),Список_занять[УНІКАЛЬНІ],0),2),0)</f>
        <v>0</v>
      </c>
    </row>
    <row r="53" spans="2:9" ht="30" customHeight="1" x14ac:dyDescent="0.2">
      <c r="B53" s="5">
        <f>B52+Приріст</f>
        <v>0.843749999999999</v>
      </c>
      <c r="C53" s="7">
        <f>IFERROR(INDEX(Список_занять[],MATCH(SUMPRODUCT((Список_занять[ДЕНЬ]=Розклад_занять[[#Headers],[ПОНЕДІЛОК]])*(ROUNDDOWN($B53,10)&gt;=ROUNDDOWN(Список_занять[ЧАС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D53" s="7">
        <f>IFERROR(INDEX(Список_занять[],MATCH(SUMPRODUCT((Список_занять[ДЕНЬ]=Розклад_занять[[#Headers],[ВІВТОРОК]])*(ROUNDDOWN($B53,10)&gt;=ROUNDDOWN(Список_занять[ЧАС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E53" s="7">
        <f>IFERROR(INDEX(Список_занять[],MATCH(SUMPRODUCT((Список_занять[ДЕНЬ]=Розклад_занять[[#Headers],[СЕРЕДА]])*(ROUNDDOWN($B53,10)&gt;=ROUNDDOWN(Список_занять[ЧАС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F53" s="7">
        <f>IFERROR(INDEX(Список_занять[],MATCH(SUMPRODUCT((Список_занять[ДЕНЬ]=Розклад_занять[[#Headers],[ЧЕТВЕР]])*(ROUNDDOWN($B53,10)&gt;=ROUNDDOWN(Список_занять[ЧАС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G53" s="7">
        <f>IFERROR(INDEX(Список_занять[],MATCH(SUMPRODUCT((Список_занять[ДЕНЬ]=Розклад_занять[[#Headers],[П’ЯТНИЦЯ]])*(ROUNDDOWN($B53,10)&gt;=ROUNDDOWN(Список_занять[ЧАС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H53" s="7">
        <f>IFERROR(INDEX(Список_занять[],MATCH(SUMPRODUCT((Список_занять[ДЕНЬ]=Розклад_занять[[#Headers],[СУБОТА]])*(ROUNDDOWN($B53,10)&gt;=ROUNDDOWN(Список_занять[ЧАС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  <c r="I53" s="7">
        <f>IFERROR(INDEX(Список_занять[],MATCH(SUMPRODUCT((Список_занять[ДЕНЬ]=Розклад_занять[[#Headers],[НЕДІЛЯ]])*(ROUNDDOWN($B53,10)&gt;=ROUNDDOWN(Список_занять[ЧАС ПОЧАТКУ],10))*($B53&lt;=Список_занять[ЧАС ЗАВЕРШЕННЯ]),Список_занять[УНІКАЛЬНІ]),Список_занять[УНІКАЛЬНІ],0),2),0)</f>
        <v>0</v>
      </c>
    </row>
    <row r="54" spans="2:9" ht="30" customHeight="1" x14ac:dyDescent="0.2">
      <c r="B54" s="5">
        <f>B53+Приріст</f>
        <v>0.85416666666666563</v>
      </c>
      <c r="C54" s="7">
        <f>IFERROR(INDEX(Список_занять[],MATCH(SUMPRODUCT((Список_занять[ДЕНЬ]=Розклад_занять[[#Headers],[ПОНЕДІЛОК]])*(ROUNDDOWN($B54,10)&gt;=ROUNDDOWN(Список_занять[ЧАС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D54" s="7">
        <f>IFERROR(INDEX(Список_занять[],MATCH(SUMPRODUCT((Список_занять[ДЕНЬ]=Розклад_занять[[#Headers],[ВІВТОРОК]])*(ROUNDDOWN($B54,10)&gt;=ROUNDDOWN(Список_занять[ЧАС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E54" s="7">
        <f>IFERROR(INDEX(Список_занять[],MATCH(SUMPRODUCT((Список_занять[ДЕНЬ]=Розклад_занять[[#Headers],[СЕРЕДА]])*(ROUNDDOWN($B54,10)&gt;=ROUNDDOWN(Список_занять[ЧАС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F54" s="7">
        <f>IFERROR(INDEX(Список_занять[],MATCH(SUMPRODUCT((Список_занять[ДЕНЬ]=Розклад_занять[[#Headers],[ЧЕТВЕР]])*(ROUNDDOWN($B54,10)&gt;=ROUNDDOWN(Список_занять[ЧАС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G54" s="7">
        <f>IFERROR(INDEX(Список_занять[],MATCH(SUMPRODUCT((Список_занять[ДЕНЬ]=Розклад_занять[[#Headers],[П’ЯТНИЦЯ]])*(ROUNDDOWN($B54,10)&gt;=ROUNDDOWN(Список_занять[ЧАС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H54" s="7">
        <f>IFERROR(INDEX(Список_занять[],MATCH(SUMPRODUCT((Список_занять[ДЕНЬ]=Розклад_занять[[#Headers],[СУБОТА]])*(ROUNDDOWN($B54,10)&gt;=ROUNDDOWN(Список_занять[ЧАС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  <c r="I54" s="7">
        <f>IFERROR(INDEX(Список_занять[],MATCH(SUMPRODUCT((Список_занять[ДЕНЬ]=Розклад_занять[[#Headers],[НЕДІЛЯ]])*(ROUNDDOWN($B54,10)&gt;=ROUNDDOWN(Список_занять[ЧАС ПОЧАТКУ],10))*($B54&lt;=Список_занять[ЧАС ЗАВЕРШЕННЯ]),Список_занять[УНІКАЛЬНІ]),Список_занять[УНІКАЛЬНІ],0),2),0)</f>
        <v>0</v>
      </c>
    </row>
    <row r="55" spans="2:9" ht="30" customHeight="1" x14ac:dyDescent="0.2">
      <c r="B55" s="5">
        <f>B54+Приріст</f>
        <v>0.86458333333333226</v>
      </c>
      <c r="C55" s="7">
        <f>IFERROR(INDEX(Список_занять[],MATCH(SUMPRODUCT((Список_занять[ДЕНЬ]=Розклад_занять[[#Headers],[ПОНЕДІЛОК]])*(ROUNDDOWN($B55,10)&gt;=ROUNDDOWN(Список_занять[ЧАС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D55" s="7">
        <f>IFERROR(INDEX(Список_занять[],MATCH(SUMPRODUCT((Список_занять[ДЕНЬ]=Розклад_занять[[#Headers],[ВІВТОРОК]])*(ROUNDDOWN($B55,10)&gt;=ROUNDDOWN(Список_занять[ЧАС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E55" s="7">
        <f>IFERROR(INDEX(Список_занять[],MATCH(SUMPRODUCT((Список_занять[ДЕНЬ]=Розклад_занять[[#Headers],[СЕРЕДА]])*(ROUNDDOWN($B55,10)&gt;=ROUNDDOWN(Список_занять[ЧАС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F55" s="7">
        <f>IFERROR(INDEX(Список_занять[],MATCH(SUMPRODUCT((Список_занять[ДЕНЬ]=Розклад_занять[[#Headers],[ЧЕТВЕР]])*(ROUNDDOWN($B55,10)&gt;=ROUNDDOWN(Список_занять[ЧАС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G55" s="7">
        <f>IFERROR(INDEX(Список_занять[],MATCH(SUMPRODUCT((Список_занять[ДЕНЬ]=Розклад_занять[[#Headers],[П’ЯТНИЦЯ]])*(ROUNDDOWN($B55,10)&gt;=ROUNDDOWN(Список_занять[ЧАС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H55" s="7">
        <f>IFERROR(INDEX(Список_занять[],MATCH(SUMPRODUCT((Список_занять[ДЕНЬ]=Розклад_занять[[#Headers],[СУБОТА]])*(ROUNDDOWN($B55,10)&gt;=ROUNDDOWN(Список_занять[ЧАС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  <c r="I55" s="7">
        <f>IFERROR(INDEX(Список_занять[],MATCH(SUMPRODUCT((Список_занять[ДЕНЬ]=Розклад_занять[[#Headers],[НЕДІЛЯ]])*(ROUNDDOWN($B55,10)&gt;=ROUNDDOWN(Список_занять[ЧАС ПОЧАТКУ],10))*($B55&lt;=Список_занять[ЧАС ЗАВЕРШЕННЯ]),Список_занять[УНІКАЛЬНІ]),Список_занять[УНІКАЛЬНІ],0),2),0)</f>
        <v>0</v>
      </c>
    </row>
    <row r="56" spans="2:9" ht="30" customHeight="1" x14ac:dyDescent="0.2">
      <c r="B56" s="5">
        <f>B55+Приріст</f>
        <v>0.87499999999999889</v>
      </c>
      <c r="C56" s="7">
        <f>IFERROR(INDEX(Список_занять[],MATCH(SUMPRODUCT((Список_занять[ДЕНЬ]=Розклад_занять[[#Headers],[ПОНЕДІЛОК]])*(ROUNDDOWN($B56,10)&gt;=ROUNDDOWN(Список_занять[ЧАС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D56" s="7">
        <f>IFERROR(INDEX(Список_занять[],MATCH(SUMPRODUCT((Список_занять[ДЕНЬ]=Розклад_занять[[#Headers],[ВІВТОРОК]])*(ROUNDDOWN($B56,10)&gt;=ROUNDDOWN(Список_занять[ЧАС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E56" s="7">
        <f>IFERROR(INDEX(Список_занять[],MATCH(SUMPRODUCT((Список_занять[ДЕНЬ]=Розклад_занять[[#Headers],[СЕРЕДА]])*(ROUNDDOWN($B56,10)&gt;=ROUNDDOWN(Список_занять[ЧАС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F56" s="7">
        <f>IFERROR(INDEX(Список_занять[],MATCH(SUMPRODUCT((Список_занять[ДЕНЬ]=Розклад_занять[[#Headers],[ЧЕТВЕР]])*(ROUNDDOWN($B56,10)&gt;=ROUNDDOWN(Список_занять[ЧАС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G56" s="7">
        <f>IFERROR(INDEX(Список_занять[],MATCH(SUMPRODUCT((Список_занять[ДЕНЬ]=Розклад_занять[[#Headers],[П’ЯТНИЦЯ]])*(ROUNDDOWN($B56,10)&gt;=ROUNDDOWN(Список_занять[ЧАС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H56" s="7">
        <f>IFERROR(INDEX(Список_занять[],MATCH(SUMPRODUCT((Список_занять[ДЕНЬ]=Розклад_занять[[#Headers],[СУБОТА]])*(ROUNDDOWN($B56,10)&gt;=ROUNDDOWN(Список_занять[ЧАС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  <c r="I56" s="7">
        <f>IFERROR(INDEX(Список_занять[],MATCH(SUMPRODUCT((Список_занять[ДЕНЬ]=Розклад_занять[[#Headers],[НЕДІЛЯ]])*(ROUNDDOWN($B56,10)&gt;=ROUNDDOWN(Список_занять[ЧАС ПОЧАТКУ],10))*($B56&lt;=Список_занять[ЧАС ЗАВЕРШЕННЯ]),Список_занять[УНІКАЛЬНІ]),Список_занять[УНІКАЛЬНІ],0),2),0)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1" priority="2">
      <formula>(C4=C3)*(C$3=ЦейДень)*(C4&lt;&gt;0)*($B4&lt;Час_завершення_заняття)</formula>
    </cfRule>
    <cfRule type="expression" dxfId="10" priority="3">
      <formula>(C$3=ЦейДень)*(C4&lt;&gt;0)*($B4&lt;Час_завершення_заняття)</formula>
    </cfRule>
    <cfRule type="expression" dxfId="9" priority="6">
      <formula>(C4=C3)*(C4&lt;&gt;0)*($B4&lt;Час_завершення_заняття)</formula>
    </cfRule>
    <cfRule type="expression" dxfId="8" priority="8">
      <formula>(C4&lt;&gt;0)*($B4&lt;Час_завершення_заняття)</formula>
    </cfRule>
    <cfRule type="expression" dxfId="7" priority="9">
      <formula>(C$3=ЦейДень)*($B4&lt;Час_завершення_заняття)</formula>
    </cfRule>
    <cfRule type="expression" dxfId="6" priority="298">
      <formula>C4=0</formula>
    </cfRule>
  </conditionalFormatting>
  <conditionalFormatting sqref="B3:I3">
    <cfRule type="expression" dxfId="5" priority="4">
      <formula>(B3=ЦейДень)*($B4&lt;Час_завершення_заняття)</formula>
    </cfRule>
  </conditionalFormatting>
  <conditionalFormatting sqref="B4:I56">
    <cfRule type="expression" dxfId="4" priority="400">
      <formula>($B4&lt;=Поточний_Час)*($B5&gt;=Поточний_Час)</formula>
    </cfRule>
    <cfRule type="expression" dxfId="3" priority="401">
      <formula>(ROW(B4)&lt;ROW(INDEX($B$4:$B81,MATCH(Час_завершення_заняття,$B$4:$B$81,1),1))+1)</formula>
    </cfRule>
    <cfRule type="expression" dxfId="2" priority="402">
      <formula>B4=B3</formula>
    </cfRule>
    <cfRule type="expression" dxfId="1" priority="403" stopIfTrue="1">
      <formula>(B4&gt;Час_завершення_заняття)</formula>
    </cfRule>
    <cfRule type="expression" dxfId="0" priority="404">
      <formula>INDEX($B$4:$B81,MATCH(Час_завершення_заняття,$B$4:$B$81,1),1)</formula>
    </cfRule>
  </conditionalFormatting>
  <dataValidations count="16">
    <dataValidation type="list" errorStyle="warning" allowBlank="1" showInputMessage="1" showErrorMessage="1" error="Виберіть час початку зі списку. Натисніть кнопку &quot;Скасувати&quot;, а потім натисніть клавіші Alt + стрілка вниз, щоб вибрати час початку з розкривного списку." prompt="У цю клітинку введіть час початку заняття. Натисніть клавіші Alt + стрілка вниз, щоб відкрити розкривний список, а потім натисніть клавішу Enter, щоб вибрати час." sqref="G2">
      <formula1>"8:00:00, 9:00:00, 10:00:00, 11:00:00, 12:00:00, 13:00:00, 14:00:00, 15:00:00, 16:00:00, 17:00:00"</formula1>
    </dataValidation>
    <dataValidation type="list" errorStyle="warning" allowBlank="1" showInputMessage="1" showErrorMessage="1" error="Виберіть часовий інтервал зі списку. Натисніть кнопку &quot;Скасувати&quot;, а потім натисніть клавіші Alt + стрілка вниз, щоб вибрати часовий інтервал із розкривного списку." prompt="У цю клітинку введіть часовий інтервал. Натисніть клавіші Alt + стрілка вниз, щоб відкрити розкривний список, а потім – клавішу Enter, щоб вибрати часовий інтервал." sqref="H2">
      <formula1>"15 ХВ.,20 ХВ.,30 ХВ.,40 ХВ.,45 ХВ.,60 ХВ."</formula1>
    </dataValidation>
    <dataValidation allowBlank="1" showInputMessage="1" showErrorMessage="1" prompt="Щоб оновити розклад занять, змініть значення &quot;Початок занять&quot; у клітинці G2 та часовий інтервал у клітинці H2. Додайте відомості про заняття на аркуші &quot;Список занять&quot;, до якого можна перейти, клацнувши клітинку I1." sqref="A1"/>
    <dataValidation allowBlank="1" showInputMessage="1" showErrorMessage="1" prompt="Наведена нижче таблиця розкладу занять автоматично оновлюється відповідно до даних таблиці &quot;Список занять&quot; на аркуші &quot;Список занять&quot;. Додайте рядки в кінці таблиці, щоб розширити розклад." sqref="B1:F2"/>
    <dataValidation allowBlank="1" showInputMessage="1" showErrorMessage="1" prompt="У клітинку G2 введіть дату початку розкладу." sqref="G1"/>
    <dataValidation allowBlank="1" showInputMessage="1" showErrorMessage="1" prompt="У клітинку H2 введіть проміжок часу." sqref="H1"/>
    <dataValidation allowBlank="1" showInputMessage="1" showErrorMessage="1" prompt="Розклад занять на понеділок оновлюється автоматично відповідно до записів на аркуші &quot;Список занять&quot;." sqref="C3"/>
    <dataValidation allowBlank="1" showInputMessage="1" showErrorMessage="1" prompt="Розклад занять на вівторок оновлюється автоматично за допомогою записів на аркуші &quot;Список занять&quot;" sqref="D3"/>
    <dataValidation allowBlank="1" showInputMessage="1" showErrorMessage="1" prompt="Розклад занять на середу оновлюється автоматично за допомогою записів на аркуші &quot;Список занять&quot;" sqref="E3"/>
    <dataValidation allowBlank="1" showInputMessage="1" showErrorMessage="1" prompt="Розклад занять на четвер оновлюється автоматично за допомогою записів на аркуші &quot;Список занять&quot;" sqref="F3"/>
    <dataValidation allowBlank="1" showInputMessage="1" showErrorMessage="1" prompt="Розклад занять на п’ятницю оновлюється автоматично за допомогою записів на аркуші &quot;Список занять&quot;" sqref="G3"/>
    <dataValidation allowBlank="1" showInputMessage="1" showErrorMessage="1" prompt="Розклад занять на суботу оновлюється автоматично відповідно до записів на аркуші &quot;Список занять&quot;." sqref="H3"/>
    <dataValidation allowBlank="1" showInputMessage="1" showErrorMessage="1" prompt="Розклад занять на неділю оновлюється автоматично відповідно до записів на аркуші &quot;Список занять&quot;." sqref="I3"/>
    <dataValidation allowBlank="1" showInputMessage="1" showErrorMessage="1" prompt="Цей стовпець створюється на основі значення часу початку в клітинці G2 та значення часового інтервалу в клітинці H2." sqref="B3"/>
    <dataValidation allowBlank="1" showInputMessage="1" showErrorMessage="1" prompt="Час початку розкладу, визначений з урахуванням значення часу, введеного в клітинці G2." sqref="B4"/>
    <dataValidation allowBlank="1" showInputMessage="1" showErrorMessage="1" prompt="Посилання для переходу на аркуш &quot;Список занять&quot;" sqref="I1:I2"/>
  </dataValidations>
  <hyperlinks>
    <hyperlink ref="I1" location="'Class List'!A1" tooltip="Виберіть, щоб перейти на аркуш &quot;Список занять&quot;." display="Список занять"/>
    <hyperlink ref="I1:I2" location="'Список занять'!A1" tooltip="Виберіть, щоб перейти на аркуш &quot;Список занять&quot;." display="Список занять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ignoredErrors>
    <ignoredError sqref="B56 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5.1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3.5" style="1" customWidth="1"/>
    <col min="8" max="8" width="15.6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13</v>
      </c>
      <c r="C1" s="10"/>
      <c r="D1" s="10"/>
      <c r="E1" s="10"/>
      <c r="F1" s="10"/>
      <c r="G1" s="11" t="s">
        <v>30</v>
      </c>
      <c r="H1" s="11"/>
    </row>
    <row r="2" spans="2:8" ht="35.1" customHeight="1" x14ac:dyDescent="0.2">
      <c r="B2" s="4" t="s">
        <v>14</v>
      </c>
      <c r="C2" s="4" t="s">
        <v>19</v>
      </c>
      <c r="D2" s="4" t="s">
        <v>24</v>
      </c>
      <c r="E2" s="4" t="s">
        <v>25</v>
      </c>
      <c r="F2" s="4" t="s">
        <v>29</v>
      </c>
      <c r="G2" s="4" t="s">
        <v>31</v>
      </c>
      <c r="H2" s="2" t="s">
        <v>32</v>
      </c>
    </row>
    <row r="3" spans="2:8" ht="35.1" customHeight="1" x14ac:dyDescent="0.2">
      <c r="B3" s="7" t="s">
        <v>15</v>
      </c>
      <c r="C3" s="7" t="s">
        <v>20</v>
      </c>
      <c r="D3" s="7" t="s">
        <v>2</v>
      </c>
      <c r="E3" s="7" t="s">
        <v>26</v>
      </c>
      <c r="F3" s="5">
        <v>0.54166666666666596</v>
      </c>
      <c r="G3" s="5">
        <v>0.58333333333333337</v>
      </c>
      <c r="H3" s="2">
        <f>ROW()-ROW(Список_занять[[#Headers],[УНІКАЛЬНІ]])</f>
        <v>1</v>
      </c>
    </row>
    <row r="4" spans="2:8" ht="35.1" customHeight="1" x14ac:dyDescent="0.2">
      <c r="B4" s="7" t="s">
        <v>15</v>
      </c>
      <c r="C4" s="7" t="s">
        <v>20</v>
      </c>
      <c r="D4" s="7" t="s">
        <v>4</v>
      </c>
      <c r="E4" s="7" t="s">
        <v>26</v>
      </c>
      <c r="F4" s="5">
        <v>0.54166666666666596</v>
      </c>
      <c r="G4" s="5">
        <v>0.58333333333333337</v>
      </c>
      <c r="H4" s="2">
        <f>ROW()-ROW(Список_занять[[#Headers],[УНІКАЛЬНІ]])</f>
        <v>2</v>
      </c>
    </row>
    <row r="5" spans="2:8" ht="35.1" customHeight="1" x14ac:dyDescent="0.2">
      <c r="B5" s="7" t="s">
        <v>16</v>
      </c>
      <c r="C5" s="7" t="s">
        <v>21</v>
      </c>
      <c r="D5" s="7" t="s">
        <v>2</v>
      </c>
      <c r="E5" s="7" t="s">
        <v>27</v>
      </c>
      <c r="F5" s="5">
        <v>0.66666666666666663</v>
      </c>
      <c r="G5" s="5">
        <v>0.70833333333333337</v>
      </c>
      <c r="H5" s="2">
        <f>ROW()-ROW(Список_занять[[#Headers],[УНІКАЛЬНІ]])</f>
        <v>3</v>
      </c>
    </row>
    <row r="6" spans="2:8" ht="35.1" customHeight="1" x14ac:dyDescent="0.2">
      <c r="B6" s="7" t="s">
        <v>17</v>
      </c>
      <c r="C6" s="7" t="s">
        <v>22</v>
      </c>
      <c r="D6" s="7" t="s">
        <v>3</v>
      </c>
      <c r="E6" s="7" t="s">
        <v>27</v>
      </c>
      <c r="F6" s="5">
        <v>0.45833333333333331</v>
      </c>
      <c r="G6" s="5">
        <v>0.5</v>
      </c>
      <c r="H6" s="2">
        <f>ROW()-ROW(Список_занять[[#Headers],[УНІКАЛЬНІ]])</f>
        <v>4</v>
      </c>
    </row>
    <row r="7" spans="2:8" ht="35.1" customHeight="1" x14ac:dyDescent="0.2">
      <c r="B7" s="7" t="s">
        <v>17</v>
      </c>
      <c r="C7" s="7" t="s">
        <v>22</v>
      </c>
      <c r="D7" s="7" t="s">
        <v>5</v>
      </c>
      <c r="E7" s="7" t="s">
        <v>27</v>
      </c>
      <c r="F7" s="5">
        <v>0.45833333333333287</v>
      </c>
      <c r="G7" s="5">
        <v>0.5</v>
      </c>
      <c r="H7" s="2">
        <f>ROW()-ROW(Список_занять[[#Headers],[УНІКАЛЬНІ]])</f>
        <v>5</v>
      </c>
    </row>
    <row r="8" spans="2:8" ht="35.1" customHeight="1" x14ac:dyDescent="0.2">
      <c r="B8" s="7" t="s">
        <v>18</v>
      </c>
      <c r="C8" s="7" t="s">
        <v>23</v>
      </c>
      <c r="D8" s="7" t="s">
        <v>2</v>
      </c>
      <c r="E8" s="7" t="s">
        <v>28</v>
      </c>
      <c r="F8" s="5">
        <v>0.34027777777777773</v>
      </c>
      <c r="G8" s="5">
        <v>0.38541666666666669</v>
      </c>
      <c r="H8" s="2">
        <f>ROW()-ROW(Список_занять[[#Headers],[УНІКАЛЬНІ]])</f>
        <v>6</v>
      </c>
    </row>
    <row r="9" spans="2:8" ht="35.1" customHeight="1" x14ac:dyDescent="0.2">
      <c r="B9" s="7" t="s">
        <v>18</v>
      </c>
      <c r="C9" s="7" t="s">
        <v>23</v>
      </c>
      <c r="D9" s="7" t="s">
        <v>4</v>
      </c>
      <c r="E9" s="7" t="s">
        <v>28</v>
      </c>
      <c r="F9" s="5">
        <v>0.34027777777777773</v>
      </c>
      <c r="G9" s="5">
        <v>0.38541666666666669</v>
      </c>
      <c r="H9" s="3">
        <f>ROW()-ROW(Список_занять[[#Headers],[УНІКАЛЬНІ]])</f>
        <v>7</v>
      </c>
    </row>
    <row r="10" spans="2:8" ht="35.1" customHeight="1" x14ac:dyDescent="0.2">
      <c r="B10" s="7" t="s">
        <v>18</v>
      </c>
      <c r="C10" s="7" t="s">
        <v>23</v>
      </c>
      <c r="D10" s="7" t="s">
        <v>7</v>
      </c>
      <c r="E10" s="7" t="s">
        <v>28</v>
      </c>
      <c r="F10" s="5">
        <v>0.34027777777777773</v>
      </c>
      <c r="G10" s="5">
        <v>0.38541666666666669</v>
      </c>
      <c r="H10" s="3">
        <f>ROW()-ROW(Список_занять[[#Headers],[УНІКАЛЬНІ]])</f>
        <v>8</v>
      </c>
    </row>
  </sheetData>
  <mergeCells count="2">
    <mergeCell ref="B1:F1"/>
    <mergeCell ref="G1:H1"/>
  </mergeCells>
  <dataValidations count="10">
    <dataValidation allowBlank="1" showInputMessage="1" showErrorMessage="1" prompt="Посилання для переходу на аркуш &quot;Розклад занять&quot;" sqref="G1:H1"/>
    <dataValidation allowBlank="1" showInputMessage="1" showErrorMessage="1" prompt="У цей стовпець введіть назву заняття." sqref="B2"/>
    <dataValidation allowBlank="1" showInputMessage="1" showErrorMessage="1" prompt="У цей стовпець введіть ідентифікатор заняття." sqref="C2"/>
    <dataValidation allowBlank="1" showInputMessage="1" showErrorMessage="1" prompt="У цей стовпець введіть день проведення заняття.  Натисніть клавіші Alt + стрілка вниз, щоб відкрити розкривний список, а потім натисніть клавішу Enter, щоб вибрати день." sqref="D2"/>
    <dataValidation allowBlank="1" showInputMessage="1" showErrorMessage="1" prompt="У цей стовпець введіть місце проведення занять." sqref="E2"/>
    <dataValidation allowBlank="1" showInputMessage="1" showErrorMessage="1" prompt="Введіть у цьому стовпці час початку заняття" sqref="F2"/>
    <dataValidation allowBlank="1" showInputMessage="1" showErrorMessage="1" prompt="У цей стовпець введіть час завершення заняття." sqref="G2"/>
    <dataValidation allowBlank="1" showInputMessage="1" showErrorMessage="1" prompt="Створіть і оновіть список занять, щоб оновити розклад занять. Шукайте певні заняття або дати за допомогою фільтрів таблиці. Клітинка G1 веде до аркуша &quot;Розклад занять&quot;." sqref="A1"/>
    <dataValidation allowBlank="1" showInputMessage="1" showErrorMessage="1" prompt="За допомогою цього списку можна створити розклад занять на аркуші &quot;Розклад занять&quot;. Оновіть наведену нижче таблицю &quot;Список занять&quot;, щоб автоматично оновити розклад занять." sqref="B1:F1"/>
    <dataValidation type="list" errorStyle="warning" allowBlank="1" showInputMessage="1" showErrorMessage="1" error="Виберіть день зі списку. Натисніть кнопку &quot;Скасувати&quot;, а потім натисніть клавіші Alt + стрілка вниз, щоб вибрати день із розкривного списку." sqref="D3:D10">
      <formula1>"ПОНЕДІЛОК,ВІВТОРОК,СЕРЕДА,ЧЕТВЕР,П’ЯТНИЦЯ,СУБОТА,НЕДІЛЯ"</formula1>
    </dataValidation>
  </dataValidations>
  <hyperlinks>
    <hyperlink ref="G1:H1" location="'Розклад занять'!A1" tooltip="Виберіть, щоб перейти на аркуш &quot;Розклад занять&quot;." display="Розклад занять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6</vt:i4>
      </vt:variant>
    </vt:vector>
  </HeadingPairs>
  <TitlesOfParts>
    <vt:vector size="8" baseType="lpstr">
      <vt:lpstr>Розклад занять</vt:lpstr>
      <vt:lpstr>Список занять</vt:lpstr>
      <vt:lpstr>'Розклад занять'!Заголовки_для_друку</vt:lpstr>
      <vt:lpstr>'Список занять'!Заголовки_для_друку</vt:lpstr>
      <vt:lpstr>ПідписХвилин</vt:lpstr>
      <vt:lpstr>ПочатокЗанять</vt:lpstr>
      <vt:lpstr>ЦейРядок</vt:lpstr>
      <vt:lpstr>Час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2017-12-07T07:21:36Z</dcterms:created>
  <dcterms:modified xsi:type="dcterms:W3CDTF">2018-04-12T07:37:05Z</dcterms:modified>
  <cp:version/>
</cp:coreProperties>
</file>