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0" documentId="13_ncr:1_{00A3B551-1BF2-4E02-BDE6-B64DC646393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Бюджет освітнього клубу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<sst xmlns="http://schemas.openxmlformats.org/spreadsheetml/2006/main" count="17" uniqueCount="15">
  <si>
    <t>Бюджет освітнього клубу</t>
  </si>
  <si>
    <t>Вартість поїздки:</t>
  </si>
  <si>
    <t>Дохід:</t>
  </si>
  <si>
    <t>Витрати:</t>
  </si>
  <si>
    <t>Щорічний дохід</t>
  </si>
  <si>
    <t>Внески</t>
  </si>
  <si>
    <t>Фонд</t>
  </si>
  <si>
    <t>Пожертви</t>
  </si>
  <si>
    <t>Інше</t>
  </si>
  <si>
    <t>Сума</t>
  </si>
  <si>
    <t>Сума, яку потрібно зібрати:</t>
  </si>
  <si>
    <t>Щорічні витрати</t>
  </si>
  <si>
    <t>Папір для рекламних листівок</t>
  </si>
  <si>
    <t>Реклама</t>
  </si>
  <si>
    <t>Прикраси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</si>
</sst>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#,##0\ &quot;₴&quot;"/>
    <numFmt numFmtId="169" formatCode="#,##0&quot;₴&quot;"/>
  </numFmts>
  <fonts count="22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1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9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7" fillId="2" borderId="0" xfId="3" applyAlignment="1">
      <alignment horizontal="left" vertical="center" indent="2"/>
    </xf>
    <xf numFmtId="0" fontId="10" fillId="0" borderId="0" xfId="0" applyFont="1" applyAlignment="1">
      <alignment vertical="center"/>
    </xf>
    <xf numFmtId="168" fontId="6" fillId="0" borderId="0" xfId="0" applyNumberFormat="1" applyFont="1" applyAlignment="1">
      <alignment horizontal="right" vertical="center" indent="1"/>
    </xf>
    <xf numFmtId="169" fontId="7" fillId="2" borderId="0" xfId="3" applyNumberForma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4" fillId="2" borderId="0" xfId="1" applyAlignment="1">
      <alignment horizontal="left" vertical="center" indent="1"/>
    </xf>
    <xf numFmtId="0" fontId="10" fillId="3" borderId="0" xfId="0" applyFont="1" applyFill="1" applyAlignment="1">
      <alignment horizontal="left" indent="1"/>
    </xf>
    <xf numFmtId="0" fontId="3" fillId="2" borderId="0" xfId="2" applyFont="1" applyAlignment="1">
      <alignment horizontal="left" vertical="top"/>
    </xf>
    <xf numFmtId="169" fontId="8" fillId="2" borderId="0" xfId="5" applyNumberFormat="1" applyFont="1" applyFill="1" applyAlignment="1">
      <alignment horizontal="right" vertical="top"/>
    </xf>
    <xf numFmtId="0" fontId="10" fillId="0" borderId="0" xfId="0" applyFont="1" applyAlignment="1">
      <alignment horizontal="center"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10" builtinId="5" customBuiltin="1"/>
    <cellStyle name="Гарний" xfId="11" builtinId="26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1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6" builtinId="3" customBuiltin="1"/>
    <cellStyle name="Фінансовий [0]" xfId="7" builtinId="6" customBuiltin="1"/>
  </cellStyles>
  <dxfs count="12">
    <dxf>
      <numFmt numFmtId="169" formatCode="#,##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numFmt numFmtId="170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&quot;₴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&quot;₴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PivotStyle="PivotStyleMedium9">
    <tableStyle name="Бюджет освітнього клубу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освітнього клубу'!$B$6</c:f>
              <c:strCache>
                <c:ptCount val="1"/>
                <c:pt idx="0">
                  <c:v>Щорічний дохід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освітнього клубу'!$B$7:$B$10</c:f>
              <c:strCache>
                <c:ptCount val="4"/>
                <c:pt idx="0">
                  <c:v>Внески</c:v>
                </c:pt>
                <c:pt idx="1">
                  <c:v>Фонд</c:v>
                </c:pt>
                <c:pt idx="2">
                  <c:v>Пожертви</c:v>
                </c:pt>
                <c:pt idx="3">
                  <c:v>Інше</c:v>
                </c:pt>
              </c:strCache>
            </c:strRef>
          </c:cat>
          <c:val>
            <c:numRef>
              <c:f>'Бюджет освітнього клубу'!$C$7:$C$10</c:f>
              <c:numCache>
                <c:formatCode>#\ ##0"₴"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&quot;₴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92343604108304E-2"/>
          <c:y val="3.020685115325214E-2"/>
          <c:w val="0.87161531279178339"/>
          <c:h val="0.90876032778860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'Бюджет освітнього клубу'!$F$6</c:f>
              <c:strCache>
                <c:ptCount val="1"/>
                <c:pt idx="0">
                  <c:v>Щорічні витрати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освітнього клубу'!$F$7:$F$10</c:f>
              <c:strCache>
                <c:ptCount val="4"/>
                <c:pt idx="0">
                  <c:v>Папір для рекламних листівок</c:v>
                </c:pt>
                <c:pt idx="1">
                  <c:v>Реклама</c:v>
                </c:pt>
                <c:pt idx="2">
                  <c:v>Прикраси</c:v>
                </c:pt>
                <c:pt idx="3">
                  <c:v>Інше</c:v>
                </c:pt>
              </c:strCache>
            </c:strRef>
          </c:cat>
          <c:val>
            <c:numRef>
              <c:f>'Бюджет освітнього клубу'!$G$7:$G$10</c:f>
              <c:numCache>
                <c:formatCode>#\ ##0"₴"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&quot;₴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85724</xdr:rowOff>
    </xdr:from>
    <xdr:to>
      <xdr:col>4</xdr:col>
      <xdr:colOff>238125</xdr:colOff>
      <xdr:row>10</xdr:row>
      <xdr:rowOff>152399</xdr:rowOff>
    </xdr:to>
    <xdr:graphicFrame macro="">
      <xdr:nvGraphicFramePr>
        <xdr:cNvPr id="4" name="Діаграма щорічного доходу" descr="Звичайна стовпчаста діаграма, що відображає щорічний дохід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95249</xdr:rowOff>
    </xdr:from>
    <xdr:to>
      <xdr:col>9</xdr:col>
      <xdr:colOff>271271</xdr:colOff>
      <xdr:row>10</xdr:row>
      <xdr:rowOff>200024</xdr:rowOff>
    </xdr:to>
    <xdr:graphicFrame macro="">
      <xdr:nvGraphicFramePr>
        <xdr:cNvPr id="6" name="Діаграма щорічних витрат" descr="Звичайна стовпчаста діаграма, що відображає щорічні витрат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ЩорічнийДохід" displayName="ЩорічнийДохід" ref="B6:C10" headerRowDxfId="6">
  <tableColumns count="2">
    <tableColumn id="1" xr3:uid="{00000000-0010-0000-0000-000001000000}" name="Щорічний дохід" totalsRowLabel="ПІДСУМОК"/>
    <tableColumn id="2" xr3:uid="{00000000-0010-0000-0000-000002000000}" name="Сума" totalsRowFunction="sum" dataDxfId="5" totalsRowDxfId="0"/>
  </tableColumns>
  <tableStyleInfo name="Бюджет освітнього клубу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щорічного доходу та суму в цю таблицю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ЩорічніВитрати" displayName="ЩорічніВитрати" ref="F6:G10" headerRowDxfId="4">
  <tableColumns count="2">
    <tableColumn id="1" xr3:uid="{00000000-0010-0000-0100-000001000000}" name="Щорічні витрати" totalsRowLabel="ПІДСУМОК" totalsRowDxfId="1"/>
    <tableColumn id="2" xr3:uid="{00000000-0010-0000-0100-000002000000}" name="Сума" totalsRowFunction="sum" dataDxfId="3" totalsRowDxfId="2"/>
  </tableColumns>
  <tableStyleInfo name="Бюджет освітнього клубу" showFirstColumn="0" showLastColumn="0" showRowStripes="1" showColumnStripes="0"/>
  <extLst>
    <ext xmlns:x14="http://schemas.microsoft.com/office/spreadsheetml/2009/9/main" uri="{504A1905-F514-4f6f-8877-14C23A59335A}">
      <x14:table altTextSummary="Введіть значення щорічних витрат і суму в цю таблицю.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ColWidth="9" defaultRowHeight="30" customHeight="1" x14ac:dyDescent="0.2"/>
  <cols>
    <col min="1" max="1" width="3.75" customWidth="1"/>
    <col min="2" max="2" width="21.25" customWidth="1"/>
    <col min="3" max="3" width="12.5" customWidth="1"/>
    <col min="4" max="4" width="25.75" customWidth="1"/>
    <col min="5" max="5" width="3.75" customWidth="1"/>
    <col min="6" max="6" width="30.625" customWidth="1"/>
    <col min="7" max="7" width="12.5" customWidth="1"/>
    <col min="8" max="8" width="6.25" customWidth="1"/>
    <col min="9" max="9" width="19.5" customWidth="1"/>
    <col min="10" max="10" width="3.75" customWidth="1"/>
  </cols>
  <sheetData>
    <row r="1" spans="1:10" ht="70.900000000000006" customHeight="1" x14ac:dyDescent="0.2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1"/>
      <c r="B2" s="3" t="s">
        <v>1</v>
      </c>
      <c r="C2" s="6">
        <v>5000</v>
      </c>
      <c r="D2" s="1"/>
      <c r="E2" s="1"/>
      <c r="F2" s="10" t="s">
        <v>10</v>
      </c>
      <c r="G2" s="10"/>
      <c r="H2" s="11">
        <f>C2-(C3-C4)</f>
        <v>760</v>
      </c>
      <c r="I2" s="11"/>
      <c r="J2" s="1"/>
    </row>
    <row r="3" spans="1:10" ht="30.75" customHeight="1" x14ac:dyDescent="0.2">
      <c r="A3" s="1"/>
      <c r="B3" s="3" t="s">
        <v>2</v>
      </c>
      <c r="C3" s="6">
        <f>SUM(ЩорічнийДохід[Сума])</f>
        <v>5550</v>
      </c>
      <c r="D3" s="1"/>
      <c r="E3" s="1"/>
      <c r="F3" s="10"/>
      <c r="G3" s="10"/>
      <c r="H3" s="11"/>
      <c r="I3" s="11"/>
      <c r="J3" s="1"/>
    </row>
    <row r="4" spans="1:10" ht="30.75" customHeight="1" x14ac:dyDescent="0.2">
      <c r="A4" s="1"/>
      <c r="B4" s="3" t="s">
        <v>3</v>
      </c>
      <c r="C4" s="6">
        <f>SUM(ЩорічніВитрати[Сума])</f>
        <v>1310</v>
      </c>
      <c r="D4" s="1"/>
      <c r="E4" s="1"/>
      <c r="F4" s="9">
        <f>IF(C3-C4&lt;C2,C3-C4,C2)</f>
        <v>4240</v>
      </c>
      <c r="G4" s="9"/>
      <c r="H4" s="9"/>
      <c r="I4" s="9"/>
      <c r="J4" s="1"/>
    </row>
    <row r="5" spans="1:10" ht="15" customHeight="1" x14ac:dyDescent="0.2">
      <c r="D5" s="12"/>
      <c r="E5" s="12"/>
      <c r="H5" s="12"/>
      <c r="I5" s="12"/>
      <c r="J5" s="12"/>
    </row>
    <row r="6" spans="1:10" ht="42" customHeight="1" x14ac:dyDescent="0.2">
      <c r="B6" s="2" t="s">
        <v>4</v>
      </c>
      <c r="C6" s="5" t="s">
        <v>9</v>
      </c>
      <c r="D6" s="12"/>
      <c r="E6" s="12"/>
      <c r="F6" s="2" t="s">
        <v>11</v>
      </c>
      <c r="G6" s="5" t="s">
        <v>9</v>
      </c>
      <c r="H6" s="12"/>
      <c r="I6" s="12"/>
      <c r="J6" s="12"/>
    </row>
    <row r="7" spans="1:10" ht="42" customHeight="1" x14ac:dyDescent="0.2">
      <c r="B7" t="s">
        <v>5</v>
      </c>
      <c r="C7" s="7">
        <v>750</v>
      </c>
      <c r="D7" s="12"/>
      <c r="E7" s="12"/>
      <c r="F7" t="s">
        <v>12</v>
      </c>
      <c r="G7" s="7">
        <v>1000</v>
      </c>
      <c r="H7" s="12"/>
      <c r="I7" s="12"/>
      <c r="J7" s="12"/>
    </row>
    <row r="8" spans="1:10" ht="42" customHeight="1" x14ac:dyDescent="0.2">
      <c r="B8" t="s">
        <v>6</v>
      </c>
      <c r="C8" s="7">
        <v>3500</v>
      </c>
      <c r="D8" s="12"/>
      <c r="E8" s="12"/>
      <c r="F8" t="s">
        <v>13</v>
      </c>
      <c r="G8" s="7">
        <v>200</v>
      </c>
      <c r="H8" s="12"/>
      <c r="I8" s="12"/>
      <c r="J8" s="12"/>
    </row>
    <row r="9" spans="1:10" ht="42" customHeight="1" x14ac:dyDescent="0.2">
      <c r="B9" t="s">
        <v>7</v>
      </c>
      <c r="C9" s="7">
        <v>1000</v>
      </c>
      <c r="D9" s="12"/>
      <c r="E9" s="12"/>
      <c r="F9" t="s">
        <v>14</v>
      </c>
      <c r="G9" s="7">
        <v>90</v>
      </c>
      <c r="H9" s="12"/>
      <c r="I9" s="12"/>
      <c r="J9" s="12"/>
    </row>
    <row r="10" spans="1:10" ht="42" customHeight="1" x14ac:dyDescent="0.2">
      <c r="B10" t="s">
        <v>8</v>
      </c>
      <c r="C10" s="7">
        <v>300</v>
      </c>
      <c r="D10" s="12"/>
      <c r="E10" s="12"/>
      <c r="F10" t="s">
        <v>8</v>
      </c>
      <c r="G10" s="7">
        <v>20</v>
      </c>
      <c r="H10" s="12"/>
      <c r="I10" s="12"/>
      <c r="J10" s="12"/>
    </row>
    <row r="11" spans="1:10" ht="30" customHeight="1" x14ac:dyDescent="0.2">
      <c r="D11" s="4"/>
      <c r="E11" s="4"/>
      <c r="H11" s="4"/>
      <c r="I11" s="4"/>
      <c r="J11" s="4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7">
    <dataValidation allowBlank="1" showInputMessage="1" showErrorMessage="1" prompt="Створіть бюджет освітнього клубу на цьому аркуші. Введіть значення щорічних витрат і доходів у цю таблицю. Сума, яку потрібно зібрати, обчислюється в клітинці H2." sqref="A1" xr:uid="{00000000-0002-0000-0000-000000000000}"/>
    <dataValidation allowBlank="1" showInputMessage="1" showErrorMessage="1" prompt="У цій клітинці міститься заголовок аркуша. Введіть вартість поїздки в клітинку C2. Загальні суми щорічних витрат і доходів автоматично обчислюються в клітинках C3 й C4." sqref="B1:J1" xr:uid="{00000000-0002-0000-0000-000001000000}"/>
    <dataValidation allowBlank="1" showInputMessage="1" showErrorMessage="1" prompt="Введіть вартість поїздки в клітинку праворуч." sqref="B2" xr:uid="{00000000-0002-0000-0000-000002000000}"/>
    <dataValidation allowBlank="1" showInputMessage="1" showErrorMessage="1" prompt="Введіть вартість поїздки в цю клітинку." sqref="C2" xr:uid="{00000000-0002-0000-0000-000003000000}"/>
    <dataValidation allowBlank="1" showInputMessage="1" showErrorMessage="1" prompt="Дохід автоматично обчислюється в клітинці праворуч." sqref="B3" xr:uid="{00000000-0002-0000-0000-000004000000}"/>
    <dataValidation allowBlank="1" showInputMessage="1" showErrorMessage="1" prompt="Дохід автоматично обчислюється в цій клітинці." sqref="C3" xr:uid="{00000000-0002-0000-0000-000005000000}"/>
    <dataValidation allowBlank="1" showInputMessage="1" showErrorMessage="1" prompt="Витрати автоматично обчислюються в клітинці праворуч." sqref="B4" xr:uid="{00000000-0002-0000-0000-000006000000}"/>
    <dataValidation allowBlank="1" showInputMessage="1" showErrorMessage="1" prompt="Витрати автоматично обчислюються в цій клітинці. Введіть значення щорічного доходу в таблицю, починаючи з клітинки B6." sqref="C4" xr:uid="{00000000-0002-0000-0000-000007000000}"/>
    <dataValidation allowBlank="1" showInputMessage="1" showErrorMessage="1" prompt="Сума, яку потрібно зібрати, автоматично обчислюється в клітинці праворуч." sqref="F2:G3" xr:uid="{00000000-0002-0000-0000-000008000000}"/>
    <dataValidation allowBlank="1" showInputMessage="1" showErrorMessage="1" prompt=" Сума, яку потрібно зібрати, автоматично обчислюється в цій клітинці. Рядок стану, що відображає вартість поїздки та значення доходів і витрат, міститься в клітинці нижче." sqref="H2:I3" xr:uid="{00000000-0002-0000-0000-000009000000}"/>
    <dataValidation allowBlank="1" showInputMessage="1" showErrorMessage="1" prompt="Рядок стану в цій клітинці автоматично оновлюється залежно від вартості поїздки та значень доходів і витрат." sqref="F4:I4" xr:uid="{00000000-0002-0000-0000-00000A000000}"/>
    <dataValidation allowBlank="1" showInputMessage="1" showErrorMessage="1" prompt="Введіть статті щорічного доходу в стовпець під цим заголовком." sqref="B6" xr:uid="{00000000-0002-0000-0000-00000B000000}"/>
    <dataValidation allowBlank="1" showInputMessage="1" showErrorMessage="1" prompt="Введіть суму в стовпець під цим заголовком. Гістограма, що відображає щорічний дохід, міститься в клітинці праворуч." sqref="C6" xr:uid="{00000000-0002-0000-0000-00000C000000}"/>
    <dataValidation allowBlank="1" showInputMessage="1" showErrorMessage="1" prompt="Введіть статті щорічних витрат у стовпець під цим заголовком." sqref="F6" xr:uid="{00000000-0002-0000-0000-00000D000000}"/>
    <dataValidation allowBlank="1" showInputMessage="1" showErrorMessage="1" prompt="Введіть суму в стовпець під цим заголовком. Гістограма, що відображає щорічні витрати, міститься в клітинці праворуч." sqref="G6" xr:uid="{00000000-0002-0000-0000-00000E000000}"/>
    <dataValidation allowBlank="1" showInputMessage="1" showErrorMessage="1" prompt="Звичайна стовпчаста діаграма, що відображає щорічний дохід, міститься в цій клітинці. Введіть суму щорічних витрат у таблицю праворуч." sqref="D5:E10" xr:uid="{B88EFDC2-CBA5-4E7D-8110-133F6380F137}"/>
    <dataValidation allowBlank="1" showInputMessage="1" showErrorMessage="1" prompt="Звичайна стовпчаста діаграма, що відображає щорічні витрати, міститься в цій клітинці." sqref="H5:J10" xr:uid="{8D9F1B88-6710-4A8A-8B9F-1DB6EA012B17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749E1F12-3CFF-46EF-8B33-DB6010219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C03DC16-DFC5-420B-BA19-C51C07C059CD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C7A44AB6-0BD5-4CAA-A449-FDCA71186EF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TM00000001</ap:Template>
  <ap:ScaleCrop>false</ap:ScaleCrop>
  <ap:HeadingPairs>
    <vt:vector baseType="variant" size="2">
      <vt:variant>
        <vt:lpstr>Аркуші</vt:lpstr>
      </vt:variant>
      <vt:variant>
        <vt:i4>1</vt:i4>
      </vt:variant>
    </vt:vector>
  </ap:HeadingPairs>
  <ap:TitlesOfParts>
    <vt:vector baseType="lpstr" size="1">
      <vt:lpstr>Бюджет освітнього клубу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2022-11-23T06:51:47Z</dcterms:created>
  <dcterms:modified xsi:type="dcterms:W3CDTF">2022-12-23T05:33:54Z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