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s/slicer1.xml" ContentType="application/vnd.ms-excel.slicer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licerCaches/slicerCache1.xml" ContentType="application/vnd.ms-excel.slicerCach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pivotTables/pivotTable22.xml" ContentType="application/vnd.openxmlformats-officedocument.spreadsheetml.pivotTable+xml"/>
  <Override PartName="/xl/tables/table22.xml" ContentType="application/vnd.openxmlformats-officedocument.spreadsheetml.table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hidePivotFieldList="1" refreshAllConnections="1"/>
  <xr:revisionPtr revIDLastSave="0" documentId="13_ncr:1_{43599784-BD81-49FA-839B-E520677763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ütçeye Genel Bakış" sheetId="4" r:id="rId1"/>
    <sheet name="Bütçe Özeti" sheetId="2" r:id="rId2"/>
    <sheet name="Aylık Giderler" sheetId="3" r:id="rId3"/>
    <sheet name="Ek Veri" sheetId="5" r:id="rId4"/>
  </sheets>
  <definedNames>
    <definedName name="Actual_Expenses">'Bütçeye Genel Bakış'!$G$8</definedName>
    <definedName name="Actual_Income">'Bütçeye Genel Bakış'!$D$11</definedName>
    <definedName name="Dilimleyici_Kategori">#N/A</definedName>
    <definedName name="List_Categories">Category_List_Table[Kategori eklemek için aşağıya yazın]</definedName>
    <definedName name="_xlnm.Print_Titles" localSheetId="2">'Aylık Giderler'!$1:$2</definedName>
    <definedName name="Projected_Expenses">'Bütçeye Genel Bakış'!$F$8</definedName>
    <definedName name="Projected_Income">'Bütçeye Genel Bakış'!$C$11</definedName>
  </definedNames>
  <calcPr calcId="191029"/>
  <pivotCaches>
    <pivotCache cacheId="165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F8" i="3"/>
  <c r="G61" i="3"/>
  <c r="G8" i="4"/>
  <c r="F8" i="4"/>
  <c r="D11" i="4"/>
  <c r="C11" i="4"/>
  <c r="D3" i="4" s="1"/>
  <c r="F4" i="3"/>
  <c r="G3" i="3"/>
  <c r="G4" i="3"/>
  <c r="G5" i="3"/>
  <c r="G6" i="3"/>
  <c r="G7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6" i="3"/>
  <c r="F5" i="3"/>
  <c r="F3" i="3"/>
  <c r="D4" i="4" l="1"/>
  <c r="D5" i="4" s="1"/>
</calcChain>
</file>

<file path=xl/sharedStrings.xml><?xml version="1.0" encoding="utf-8"?>
<sst xmlns="http://schemas.openxmlformats.org/spreadsheetml/2006/main" count="207" uniqueCount="97">
  <si>
    <t>Bakiye</t>
  </si>
  <si>
    <t>Tahmini Bakiye</t>
  </si>
  <si>
    <t xml:space="preserve">Fiili Bakiye </t>
  </si>
  <si>
    <t>Fark</t>
  </si>
  <si>
    <t>Gelir</t>
  </si>
  <si>
    <t>Gelir 1</t>
  </si>
  <si>
    <t>Gelir 2</t>
  </si>
  <si>
    <t>Ek gelir</t>
  </si>
  <si>
    <t>Toplam Gelir</t>
  </si>
  <si>
    <t>Fiili Giderler Dökümü</t>
  </si>
  <si>
    <t>Tahmini</t>
  </si>
  <si>
    <t>Gerçek</t>
  </si>
  <si>
    <t>Tahmini en düşük giderler</t>
  </si>
  <si>
    <t>Fiili ve giderler farkı</t>
  </si>
  <si>
    <t>Fiili ve tahmini farkı</t>
  </si>
  <si>
    <t>Giderler</t>
  </si>
  <si>
    <t xml:space="preserve"> </t>
  </si>
  <si>
    <t>Bütçe Özeti</t>
  </si>
  <si>
    <t>Kategoriler</t>
  </si>
  <si>
    <t>Çocuklar</t>
  </si>
  <si>
    <t>Ders Dışı Etkinlikler</t>
  </si>
  <si>
    <t>Sağlık</t>
  </si>
  <si>
    <t>Okul Malzemeleri</t>
  </si>
  <si>
    <t>Okul Ücreti</t>
  </si>
  <si>
    <t>Eğlence</t>
  </si>
  <si>
    <t>Konserler</t>
  </si>
  <si>
    <t>Tiyatro</t>
  </si>
  <si>
    <t>Filmler</t>
  </si>
  <si>
    <t>Müzik (CD’ler, İndirmeler vb.)</t>
  </si>
  <si>
    <t>Spor Etkinlikleri</t>
  </si>
  <si>
    <t>Video/DVD (Satın alınan)</t>
  </si>
  <si>
    <t>Video/DVD (kiralanan)</t>
  </si>
  <si>
    <t>Yiyecek</t>
  </si>
  <si>
    <t>Hediyeler ve Bağışlar</t>
  </si>
  <si>
    <t>Barınma</t>
  </si>
  <si>
    <t>Sigorta</t>
  </si>
  <si>
    <t>Krediler</t>
  </si>
  <si>
    <t>Kişisel Bakım</t>
  </si>
  <si>
    <t>Evcil Hayvanlar</t>
  </si>
  <si>
    <t>Vergiler</t>
  </si>
  <si>
    <t>Ulaşım</t>
  </si>
  <si>
    <t>Tasarruf</t>
  </si>
  <si>
    <t>Yatırım Hesabı</t>
  </si>
  <si>
    <t>Emeklilik Hesabı</t>
  </si>
  <si>
    <t xml:space="preserve">Tahmini Maliyet </t>
  </si>
  <si>
    <t xml:space="preserve">Fiili Maliyet </t>
  </si>
  <si>
    <t xml:space="preserve">Fark </t>
  </si>
  <si>
    <t>Açıklama</t>
  </si>
  <si>
    <t>Dışarıda Yemek</t>
  </si>
  <si>
    <t>Market</t>
  </si>
  <si>
    <t>Hayır kurumu 1</t>
  </si>
  <si>
    <t>Hayır kurumu 2</t>
  </si>
  <si>
    <t>Hediye 1</t>
  </si>
  <si>
    <t>Hediye 2</t>
  </si>
  <si>
    <t>Kablolu TV/Uydu</t>
  </si>
  <si>
    <t>Elektrik</t>
  </si>
  <si>
    <t>Isınma</t>
  </si>
  <si>
    <t>Ev Temizleme Hizmeti</t>
  </si>
  <si>
    <t>Bakım</t>
  </si>
  <si>
    <t>Konut Kredisi Veya Kira</t>
  </si>
  <si>
    <t>Doğal Gaz/Benzin</t>
  </si>
  <si>
    <t>Çevrimiçi Hizmet/İnternet Hizmeti</t>
  </si>
  <si>
    <t>Telefon (Cep)</t>
  </si>
  <si>
    <t>Telefon (Ev)</t>
  </si>
  <si>
    <t>Diğer Malzemeler</t>
  </si>
  <si>
    <t>Atık Temizleme ve Geri Dönüşüm</t>
  </si>
  <si>
    <t>Su ve Kanalizasyon</t>
  </si>
  <si>
    <t>Ev</t>
  </si>
  <si>
    <t>Yaşam</t>
  </si>
  <si>
    <t>Kredi Kartı 1</t>
  </si>
  <si>
    <t>Kredi Kartı 2</t>
  </si>
  <si>
    <t>Kredi Kartı 3</t>
  </si>
  <si>
    <t>Kişisel</t>
  </si>
  <si>
    <t>Öğrenci</t>
  </si>
  <si>
    <t>Giyim</t>
  </si>
  <si>
    <t>Kuru Temizleme</t>
  </si>
  <si>
    <t>Kuaför</t>
  </si>
  <si>
    <t>Sağlık Kulübü</t>
  </si>
  <si>
    <t>Medikal</t>
  </si>
  <si>
    <t>Oyuncak</t>
  </si>
  <si>
    <t>Federal</t>
  </si>
  <si>
    <t>Yerel</t>
  </si>
  <si>
    <t>Devlet</t>
  </si>
  <si>
    <t>Otobüs/Taksi Ücretleri</t>
  </si>
  <si>
    <t>Yakıt</t>
  </si>
  <si>
    <t xml:space="preserve">Ruhsat alma </t>
  </si>
  <si>
    <t>Park Ücretleri</t>
  </si>
  <si>
    <t>Araç Ödemesi</t>
  </si>
  <si>
    <t>Kategori</t>
  </si>
  <si>
    <t>Tahmini Maliyet</t>
  </si>
  <si>
    <t>Fiili Maliyet</t>
  </si>
  <si>
    <t>Fiili Maliyete Genel Bakış</t>
  </si>
  <si>
    <t>Bütçe Grafiği için PivotTable</t>
  </si>
  <si>
    <t>Kategori Listesi</t>
  </si>
  <si>
    <t>Kategori eklemek için aşağıya yazın</t>
  </si>
  <si>
    <t xml:space="preserve">Maliyet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</si>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</sst>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164" formatCode="&quot;₺&quot;#,##0;[Red]\-&quot;₺&quot;#,##0"/>
    <numFmt numFmtId="165" formatCode="&quot;$&quot;#,##0"/>
    <numFmt numFmtId="166" formatCode="&quot;₺&quot;#,##0"/>
  </numFmts>
  <fonts count="29" x14ac:knownFonts="1">
    <font>
      <sz val="11"/>
      <color theme="1"/>
      <name val="Arial"/>
      <family val="2"/>
    </font>
    <font>
      <sz val="11"/>
      <color theme="1"/>
      <name val="Corbel"/>
      <family val="2"/>
    </font>
    <font>
      <sz val="28"/>
      <color theme="1"/>
      <name val="Franklin Gothic Book"/>
      <family val="2"/>
    </font>
    <font>
      <sz val="14"/>
      <color theme="1"/>
      <name val="Corbel"/>
      <family val="2"/>
    </font>
    <font>
      <sz val="10"/>
      <color theme="1"/>
      <name val="Malgun Gothic"/>
      <family val="2"/>
    </font>
    <font>
      <sz val="9"/>
      <color theme="1"/>
      <name val="Malgun Gothic"/>
      <family val="2"/>
    </font>
    <font>
      <sz val="16"/>
      <color theme="4" tint="-0.249977111117893"/>
      <name val="Corbel"/>
      <family val="2"/>
    </font>
    <font>
      <sz val="9"/>
      <color theme="1" tint="0.249977111117893"/>
      <name val="Malgun Gothic"/>
      <family val="2"/>
    </font>
    <font>
      <sz val="24"/>
      <color theme="9" tint="-0.499984740745262"/>
      <name val="Franklin Gothic Book"/>
      <family val="2"/>
    </font>
    <font>
      <sz val="14"/>
      <color theme="9" tint="-0.499984740745262"/>
      <name val="Franklin Gothic Medium"/>
      <family val="2"/>
      <scheme val="major"/>
    </font>
    <font>
      <sz val="11"/>
      <color theme="9" tint="-0.499984740745262"/>
      <name val="Franklin Gothic Medium"/>
      <family val="2"/>
      <scheme val="major"/>
    </font>
    <font>
      <sz val="8"/>
      <color theme="1" tint="0.249977111117893"/>
      <name val="Franklin Gothic Medium"/>
      <family val="2"/>
      <scheme val="major"/>
    </font>
    <font>
      <sz val="14"/>
      <color theme="9" tint="-0.499984740745262"/>
      <name val="Corbe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9" tint="-0.499984740745262"/>
      <name val="Arial"/>
      <family val="2"/>
    </font>
    <font>
      <sz val="9"/>
      <color theme="1" tint="0.249977111117893"/>
      <name val="Arial"/>
      <family val="2"/>
    </font>
    <font>
      <sz val="9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theme="4" tint="-0.249977111117893"/>
      <name val="Arial"/>
      <family val="2"/>
    </font>
    <font>
      <sz val="10"/>
      <color theme="9" tint="-0.499984740745262"/>
      <name val="Franklin Gothic Medium"/>
      <scheme val="major"/>
    </font>
    <font>
      <sz val="28"/>
      <color theme="4" tint="-0.499984740745262"/>
      <name val="Times New Roman"/>
      <family val="1"/>
    </font>
    <font>
      <sz val="11"/>
      <color theme="1" tint="0.249977111117893"/>
      <name val="Arial"/>
      <family val="2"/>
    </font>
    <font>
      <sz val="16"/>
      <color theme="1" tint="0.249977111117893"/>
      <name val="Arial"/>
      <family val="2"/>
    </font>
    <font>
      <sz val="11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4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6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9" fillId="0" borderId="1" xfId="0" applyFont="1" applyBorder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0" fillId="0" borderId="0" xfId="0" applyAlignment="1">
      <alignment horizontal="left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inden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6" fontId="13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164" fontId="18" fillId="0" borderId="0" xfId="0" applyNumberFormat="1" applyFont="1" applyAlignment="1">
      <alignment horizontal="center"/>
    </xf>
    <xf numFmtId="0" fontId="20" fillId="0" borderId="3" xfId="0" pivotButton="1" applyFont="1" applyBorder="1" applyAlignment="1">
      <alignment horizontal="center" vertical="center"/>
    </xf>
    <xf numFmtId="0" fontId="18" fillId="0" borderId="0" xfId="0" applyFont="1"/>
    <xf numFmtId="0" fontId="21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2" xfId="0" applyNumberFormat="1" applyFont="1" applyBorder="1"/>
    <xf numFmtId="165" fontId="18" fillId="0" borderId="0" xfId="0" applyNumberFormat="1" applyFont="1"/>
    <xf numFmtId="6" fontId="18" fillId="0" borderId="0" xfId="0" applyNumberFormat="1" applyFont="1"/>
    <xf numFmtId="0" fontId="22" fillId="0" borderId="3" xfId="0" applyFont="1" applyBorder="1" applyAlignment="1">
      <alignment horizontal="center" vertical="center"/>
    </xf>
    <xf numFmtId="0" fontId="22" fillId="0" borderId="3" xfId="0" pivotButton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2" xfId="0" applyFont="1" applyBorder="1"/>
    <xf numFmtId="0" fontId="24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7" fillId="0" borderId="0" xfId="0" applyFont="1"/>
    <xf numFmtId="0" fontId="24" fillId="0" borderId="0" xfId="0" applyFont="1" applyAlignment="1">
      <alignment vertical="center"/>
    </xf>
    <xf numFmtId="166" fontId="25" fillId="0" borderId="2" xfId="0" applyNumberFormat="1" applyFont="1" applyBorder="1" applyAlignment="1">
      <alignment horizontal="left"/>
    </xf>
    <xf numFmtId="166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indent="1"/>
    </xf>
    <xf numFmtId="0" fontId="24" fillId="0" borderId="2" xfId="0" applyFont="1" applyBorder="1" applyAlignment="1">
      <alignment horizontal="left" indent="1"/>
    </xf>
    <xf numFmtId="0" fontId="9" fillId="0" borderId="1" xfId="0" applyFont="1" applyBorder="1" applyAlignment="1">
      <alignment horizontal="left"/>
    </xf>
  </cellXfs>
  <cellStyles count="1">
    <cellStyle name="Normal" xfId="0" builtinId="0" customBuiltin="1"/>
  </cellStyles>
  <dxfs count="15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name val="Franklin Gothic Medium"/>
        <scheme val="major"/>
      </font>
    </dxf>
    <dxf>
      <font>
        <name val="Franklin Gothic Medium"/>
        <scheme val="major"/>
      </font>
    </dxf>
    <dxf>
      <font>
        <sz val="10"/>
      </font>
    </dxf>
    <dxf>
      <font>
        <sz val="10"/>
      </font>
    </dxf>
    <dxf>
      <font>
        <color theme="9" tint="-0.499984740745262"/>
      </font>
    </dxf>
    <dxf>
      <font>
        <color theme="9" tint="-0.499984740745262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9"/>
      </font>
    </dxf>
    <dxf>
      <font>
        <sz val="9"/>
      </font>
    </dxf>
    <dxf>
      <alignment vertical="center"/>
    </dxf>
    <dxf>
      <alignment horizontal="center"/>
    </dxf>
    <dxf>
      <alignment horizontal="center" indent="0"/>
    </dxf>
    <dxf>
      <alignment horizontal="left"/>
    </dxf>
    <dxf>
      <alignment indent="1"/>
    </dxf>
    <dxf>
      <alignment horizontal="center"/>
    </dxf>
    <dxf>
      <font>
        <sz val="9"/>
      </font>
    </dxf>
    <dxf>
      <font>
        <sz val="9"/>
      </font>
    </dxf>
    <dxf>
      <font>
        <color theme="9" tint="-0.499984740745262"/>
      </font>
    </dxf>
    <dxf>
      <font>
        <color theme="9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9" tint="-0.499984740745262"/>
      </font>
    </dxf>
    <dxf>
      <font>
        <color theme="9" tint="-0.499984740745262"/>
      </font>
    </dxf>
    <dxf>
      <font>
        <name val="Franklin Gothic Medium"/>
        <scheme val="major"/>
      </font>
    </dxf>
    <dxf>
      <font>
        <sz val="10"/>
      </font>
    </dxf>
    <dxf>
      <alignment vertical="center"/>
    </dxf>
    <dxf>
      <alignment horizontal="center"/>
    </dxf>
    <dxf>
      <alignment horizontal="center"/>
    </dxf>
    <dxf>
      <font>
        <color theme="9" tint="-0.499984740745262"/>
      </font>
    </dxf>
    <dxf>
      <font>
        <sz val="10"/>
      </font>
    </dxf>
    <dxf>
      <alignment vertical="center"/>
    </dxf>
    <dxf>
      <alignment horizontal="center"/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Franklin Gothic Medium"/>
        <family val="2"/>
        <scheme val="major"/>
      </font>
      <alignment horizontal="general" vertical="center" textRotation="0" wrapText="0" indent="0" justifyLastLine="0" shrinkToFit="0" readingOrder="0"/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color theme="9" tint="-0.499984740745262"/>
      </font>
    </dxf>
    <dxf>
      <font>
        <color theme="9" tint="-0.499984740745262"/>
      </font>
    </dxf>
    <dxf>
      <font>
        <sz val="9"/>
      </font>
    </dxf>
    <dxf>
      <font>
        <sz val="9"/>
      </font>
    </dxf>
    <dxf>
      <alignment horizontal="center"/>
    </dxf>
    <dxf>
      <alignment indent="1"/>
    </dxf>
    <dxf>
      <alignment horizontal="left"/>
    </dxf>
    <dxf>
      <alignment horizontal="center" indent="0"/>
    </dxf>
    <dxf>
      <alignment horizontal="center"/>
    </dxf>
    <dxf>
      <alignment vertical="center"/>
    </dxf>
    <dxf>
      <font>
        <sz val="9"/>
      </font>
    </dxf>
    <dxf>
      <font>
        <sz val="9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9" tint="-0.499984740745262"/>
      </font>
    </dxf>
    <dxf>
      <font>
        <color theme="9" tint="-0.499984740745262"/>
      </font>
    </dxf>
    <dxf>
      <font>
        <sz val="10"/>
      </font>
    </dxf>
    <dxf>
      <font>
        <sz val="10"/>
      </font>
    </dxf>
    <dxf>
      <font>
        <name val="Franklin Gothic Medium"/>
        <scheme val="major"/>
      </font>
    </dxf>
    <dxf>
      <font>
        <name val="Franklin Gothic Medium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9" tint="-0.499984740745262"/>
        <name val="Arial"/>
        <family val="2"/>
        <scheme val="none"/>
      </font>
      <numFmt numFmtId="164" formatCode="&quot;₺&quot;#,##0;[Red]\-&quot;₺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scheme val="none"/>
      </font>
      <numFmt numFmtId="164" formatCode="&quot;₺&quot;#,##0;[Red]\-&quot;₺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scheme val="none"/>
      </font>
      <numFmt numFmtId="164" formatCode="&quot;₺&quot;#,##0;[Red]\-&quot;₺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Franklin Gothic Medium"/>
        <family val="2"/>
        <scheme val="major"/>
      </font>
      <alignment horizontal="center" vertical="center" textRotation="0" wrapText="1" indent="0" justifyLastLine="0" shrinkToFit="0" readingOrder="0"/>
    </dxf>
    <dxf>
      <font>
        <color rgb="FFC00000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alignment horizontal="center"/>
    </dxf>
    <dxf>
      <alignment vertical="center"/>
    </dxf>
    <dxf>
      <font>
        <sz val="10"/>
      </font>
    </dxf>
    <dxf>
      <font>
        <color theme="9" tint="-0.499984740745262"/>
      </font>
    </dxf>
    <dxf>
      <alignment horizontal="center"/>
    </dxf>
    <dxf>
      <alignment horizontal="center"/>
    </dxf>
    <dxf>
      <alignment vertical="center"/>
    </dxf>
    <dxf>
      <font>
        <sz val="10"/>
      </font>
    </dxf>
    <dxf>
      <font>
        <name val="Franklin Gothic Medium"/>
        <scheme val="major"/>
      </font>
    </dxf>
    <dxf>
      <font>
        <color theme="9" tint="-0.499984740745262"/>
      </font>
    </dxf>
    <dxf>
      <font>
        <color theme="9" tint="-0.499984740745262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color rgb="FFC00000"/>
      </font>
    </dxf>
    <dxf>
      <font>
        <sz val="8"/>
        <color theme="1" tint="0.24994659260841701"/>
        <name val="Malgun Gothic"/>
        <scheme val="minor"/>
      </font>
      <border diagonalUp="0" diagonalDown="0">
        <left/>
        <right/>
        <top/>
        <bottom/>
        <vertical/>
        <horizontal/>
      </border>
    </dxf>
    <dxf>
      <font>
        <sz val="9"/>
        <color theme="4" tint="-0.499984740745262"/>
        <name val="Franklin Gothic Medium"/>
        <family val="2"/>
        <scheme val="major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SlicerStyle1" pivot="0" table="0" count="10" xr9:uid="{00000000-0011-0000-FFFF-FFFF00000000}">
      <tableStyleElement type="wholeTable" dxfId="151"/>
      <tableStyleElement type="headerRow" dxfId="150"/>
    </tableStyle>
  </tableStyles>
  <colors>
    <mruColors>
      <color rgb="FFCCECFF"/>
      <color rgb="FF663300"/>
      <color rgb="FF3E2E00"/>
      <color rgb="FF543E0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algun Gothic"/>
            <family val="2"/>
            <scheme val="minor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499984740745262"/>
            <name val="Malgun Gothic"/>
            <family val="2"/>
            <scheme val="minor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9" tint="-0.499984740745262"/>
            <name val="Malgun Gothic"/>
            <scheme val="minor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 tint="0.24994659260841701"/>
            <name val="Malgun Gothic"/>
            <family val="2"/>
            <scheme val="minor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 tint="0.24994659260841701"/>
            <name val="Malgun Gothic"/>
            <family val="2"/>
            <scheme val="minor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ustomSlicerStyle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8" /><Relationship Type="http://schemas.openxmlformats.org/officeDocument/2006/relationships/customXml" Target="/customXml/item3.xml" Id="rId13" /><Relationship Type="http://schemas.openxmlformats.org/officeDocument/2006/relationships/worksheet" Target="/xl/worksheets/sheet31.xml" Id="rId3" /><Relationship Type="http://schemas.openxmlformats.org/officeDocument/2006/relationships/theme" Target="/xl/theme/theme11.xml" Id="rId7" /><Relationship Type="http://schemas.openxmlformats.org/officeDocument/2006/relationships/customXml" Target="/customXml/item2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microsoft.com/office/2007/relationships/slicerCache" Target="/xl/slicerCaches/slicerCache1.xml" Id="rId6" /><Relationship Type="http://schemas.openxmlformats.org/officeDocument/2006/relationships/customXml" Target="/customXml/item13.xml" Id="rId11" /><Relationship Type="http://schemas.openxmlformats.org/officeDocument/2006/relationships/pivotCacheDefinition" Target="/xl/pivotCache/pivotCacheDefinition11.xml" Id="rId5" /><Relationship Type="http://schemas.openxmlformats.org/officeDocument/2006/relationships/calcChain" Target="/xl/calcChain.xml" Id="rId10" /><Relationship Type="http://schemas.openxmlformats.org/officeDocument/2006/relationships/worksheet" Target="/xl/worksheets/sheet44.xml" Id="rId4" /><Relationship Type="http://schemas.openxmlformats.org/officeDocument/2006/relationships/sharedStrings" Target="/xl/sharedStrings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[Office_62186135_TF78582910_Win32.xltx]Ek Veri!Budget_Chart_PivotTable</c:name>
    <c:fmtId val="2"/>
  </c:pivotSource>
  <c:chart>
    <c:autoTitleDeleted val="1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6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</c:pivotFmt>
      <c:pivotFmt>
        <c:idx val="7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6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dLbl>
          <c:idx val="0"/>
          <c:layout>
            <c:manualLayout>
              <c:x val="6.6283267545885509E-3"/>
              <c:y val="4.25985090521830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2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5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6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7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8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9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0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1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2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3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4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5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</c:pivotFmt>
      <c:pivotFmt>
        <c:idx val="96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7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0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1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2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3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4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5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6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7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8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9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0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4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5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6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7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8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9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0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1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2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3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4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</c:pivotFmts>
    <c:plotArea>
      <c:layout>
        <c:manualLayout>
          <c:layoutTarget val="inner"/>
          <c:xMode val="edge"/>
          <c:yMode val="edge"/>
          <c:x val="0.20319585650292385"/>
          <c:y val="7.5528899822527862E-2"/>
          <c:w val="0.75500731720877456"/>
          <c:h val="0.845026141971706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'Ek Veri'!$C$4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lt1"/>
              </a:solidFill>
            </a:ln>
            <a:effectLst/>
            <a:scene3d>
              <a:camera prst="orthographicFront"/>
              <a:lightRig rig="chilly" dir="t"/>
            </a:scene3d>
            <a:sp3d prstMaterial="dkEdge"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tint val="74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1-84EC-45CF-828D-0C80D3F2D6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shade val="7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3-84EC-45CF-828D-0C80D3F2D6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shade val="7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5-84EC-45CF-828D-0C80D3F2D6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tint val="84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7-84EC-45CF-828D-0C80D3F2D6A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tint val="6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9-84EC-45CF-828D-0C80D3F2D6A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tint val="95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B-84EC-45CF-828D-0C80D3F2D6A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tint val="52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D-84EC-45CF-828D-0C80D3F2D6A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shade val="51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F-84EC-45CF-828D-0C80D3F2D6A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shade val="94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1-84EC-45CF-828D-0C80D3F2D6A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shade val="62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3-84EC-45CF-828D-0C80D3F2D6A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tint val="41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5-84EC-45CF-828D-0C80D3F2D6A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shade val="83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7-84EC-45CF-828D-0C80D3F2D6A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4EC-45CF-828D-0C80D3F2D6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'Ek Veri'!$B$5:$B$17</c:f>
              <c:strCache>
                <c:ptCount val="12"/>
                <c:pt idx="0">
                  <c:v>Evcil Hayvanlar</c:v>
                </c:pt>
                <c:pt idx="1">
                  <c:v>Hediyeler ve Bağışlar</c:v>
                </c:pt>
                <c:pt idx="2">
                  <c:v>Kişisel Bakım</c:v>
                </c:pt>
                <c:pt idx="3">
                  <c:v>Çocuklar</c:v>
                </c:pt>
                <c:pt idx="4">
                  <c:v>Krediler</c:v>
                </c:pt>
                <c:pt idx="5">
                  <c:v>Tasarruf</c:v>
                </c:pt>
                <c:pt idx="6">
                  <c:v>Vergiler</c:v>
                </c:pt>
                <c:pt idx="7">
                  <c:v>Eğlence</c:v>
                </c:pt>
                <c:pt idx="8">
                  <c:v>Sigorta</c:v>
                </c:pt>
                <c:pt idx="9">
                  <c:v>Yiyecek</c:v>
                </c:pt>
                <c:pt idx="10">
                  <c:v>Ulaşım</c:v>
                </c:pt>
                <c:pt idx="11">
                  <c:v>Barınma</c:v>
                </c:pt>
              </c:strCache>
            </c:strRef>
          </c:cat>
          <c:val>
            <c:numRef>
              <c:f>'Ek Veri'!$C$5:$C$17</c:f>
              <c:numCache>
                <c:formatCode>"₺"#,##0;[Red]\-"₺"#,##0</c:formatCode>
                <c:ptCount val="12"/>
                <c:pt idx="0">
                  <c:v>100</c:v>
                </c:pt>
                <c:pt idx="1">
                  <c:v>125</c:v>
                </c:pt>
                <c:pt idx="2">
                  <c:v>140</c:v>
                </c:pt>
                <c:pt idx="3">
                  <c:v>140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358</c:v>
                </c:pt>
                <c:pt idx="8">
                  <c:v>900</c:v>
                </c:pt>
                <c:pt idx="9">
                  <c:v>1320</c:v>
                </c:pt>
                <c:pt idx="10">
                  <c:v>1375</c:v>
                </c:pt>
                <c:pt idx="11">
                  <c:v>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4EC-45CF-828D-0C80D3F2D6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445458128"/>
        <c:axId val="445460424"/>
      </c:barChart>
      <c:valAx>
        <c:axId val="4454604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  <a:alpha val="50000"/>
                </a:schemeClr>
              </a:solidFill>
              <a:round/>
            </a:ln>
            <a:effectLst/>
          </c:spPr>
        </c:majorGridlines>
        <c:numFmt formatCode="&quot;₺&quot;#,##0;[Red]\-&quot;₺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5458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7065319137291395"/>
                <c:y val="0.9281568144865244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catAx>
        <c:axId val="44545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5460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chart" Target="/xl/charts/chart11.xml" Id="rId2" /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133347</xdr:colOff>
      <xdr:row>0</xdr:row>
      <xdr:rowOff>137629</xdr:rowOff>
    </xdr:from>
    <xdr:to>
      <xdr:col>7</xdr:col>
      <xdr:colOff>15240</xdr:colOff>
      <xdr:row>1</xdr:row>
      <xdr:rowOff>0</xdr:rowOff>
    </xdr:to>
    <xdr:pic>
      <xdr:nvPicPr>
        <xdr:cNvPr id="2" name="Resim 1" descr="Bütçe oluşturan bir ailenin karikatür resmi" title="Afi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7" y="137629"/>
          <a:ext cx="6549393" cy="1203491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914399</xdr:rowOff>
    </xdr:from>
    <xdr:to>
      <xdr:col>7</xdr:col>
      <xdr:colOff>1</xdr:colOff>
      <xdr:row>1</xdr:row>
      <xdr:rowOff>38100</xdr:rowOff>
    </xdr:to>
    <xdr:sp macro="" textlink="">
      <xdr:nvSpPr>
        <xdr:cNvPr id="4" name="Metin Kutusu 3" descr="Bütçeye Genel Bakış" title="Başlı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351" y="914399"/>
          <a:ext cx="5753100" cy="46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tr" sz="2400">
              <a:solidFill>
                <a:schemeClr val="accent6">
                  <a:lumMod val="50000"/>
                </a:schemeClr>
              </a:solidFill>
              <a:latin typeface="+mj-lt"/>
            </a:rPr>
            <a:t>Bütçeye Genel Bakış</a:t>
          </a:r>
        </a:p>
      </xdr:txBody>
    </xdr:sp>
    <xdr:clientData/>
  </xdr:twoCellAnchor>
  <xdr:twoCellAnchor>
    <xdr:from>
      <xdr:col>1</xdr:col>
      <xdr:colOff>76200</xdr:colOff>
      <xdr:row>12</xdr:row>
      <xdr:rowOff>57150</xdr:rowOff>
    </xdr:from>
    <xdr:to>
      <xdr:col>6</xdr:col>
      <xdr:colOff>1185582</xdr:colOff>
      <xdr:row>24</xdr:row>
      <xdr:rowOff>106680</xdr:rowOff>
    </xdr:to>
    <xdr:graphicFrame macro="">
      <xdr:nvGraphicFramePr>
        <xdr:cNvPr id="5" name="Budget_Chart" descr="Fiili giderlerin dökümünü gösteren Pivot Tablo Grafiği" title="Fiili Giderler Dökümü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35627</xdr:colOff>
      <xdr:row>0</xdr:row>
      <xdr:rowOff>0</xdr:rowOff>
    </xdr:from>
    <xdr:to>
      <xdr:col>5</xdr:col>
      <xdr:colOff>1262380</xdr:colOff>
      <xdr:row>41</xdr:row>
      <xdr:rowOff>114300</xdr:rowOff>
    </xdr:to>
    <xdr:pic>
      <xdr:nvPicPr>
        <xdr:cNvPr id="4" name="Resim 3" descr="Pek çok gider kategorisini gider olarak gösteren karikatür grafiği" title="Afiş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9752" y="0"/>
          <a:ext cx="1226753" cy="83883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0</xdr:row>
      <xdr:rowOff>571501</xdr:rowOff>
    </xdr:from>
    <xdr:to>
      <xdr:col>4</xdr:col>
      <xdr:colOff>419099</xdr:colOff>
      <xdr:row>1</xdr:row>
      <xdr:rowOff>1228726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ategori" descr="Bütçe Özeti Dilimleyicisi&#10;&#10;Bütçe Özetini hızlıca filtreleyecek Dilimleyici&#10;">
              <a:extLst>
                <a:ext uri="{FF2B5EF4-FFF2-40B4-BE49-F238E27FC236}">
                  <a16:creationId xmlns:a16="http://schemas.microsoft.com/office/drawing/2014/main" id="{D15A4974-614F-4980-A5E5-6D6E98CF7FF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774" y="571501"/>
              <a:ext cx="4791075" cy="1238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132774</xdr:rowOff>
    </xdr:from>
    <xdr:to>
      <xdr:col>7</xdr:col>
      <xdr:colOff>19050</xdr:colOff>
      <xdr:row>0</xdr:row>
      <xdr:rowOff>1627675</xdr:rowOff>
    </xdr:to>
    <xdr:pic>
      <xdr:nvPicPr>
        <xdr:cNvPr id="4" name="Resim 3" descr="Marketteki bir kız ve oğlanın karikatür grafiği" title="Afi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32774"/>
          <a:ext cx="8410576" cy="1494901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0</xdr:row>
      <xdr:rowOff>1057274</xdr:rowOff>
    </xdr:from>
    <xdr:to>
      <xdr:col>7</xdr:col>
      <xdr:colOff>0</xdr:colOff>
      <xdr:row>0</xdr:row>
      <xdr:rowOff>1619249</xdr:rowOff>
    </xdr:to>
    <xdr:sp macro="" textlink="">
      <xdr:nvSpPr>
        <xdr:cNvPr id="3" name="Metin Kutusu 2" descr="Aylık Giderler" title="Başlık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2875" y="1057274"/>
          <a:ext cx="64674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tr" sz="2400">
              <a:solidFill>
                <a:schemeClr val="accent6">
                  <a:lumMod val="50000"/>
                </a:schemeClr>
              </a:solidFill>
              <a:latin typeface="+mj-lt"/>
            </a:rPr>
            <a:t>Aylık Giderler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127790</xdr:rowOff>
    </xdr:from>
    <xdr:to>
      <xdr:col>5</xdr:col>
      <xdr:colOff>0</xdr:colOff>
      <xdr:row>1</xdr:row>
      <xdr:rowOff>0</xdr:rowOff>
    </xdr:to>
    <xdr:pic>
      <xdr:nvPicPr>
        <xdr:cNvPr id="4" name="Resim 3" descr="Bir not defteri ve hesap makinesinin karikatür grafiği&#10;" title="Afiş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7790"/>
          <a:ext cx="5238750" cy="121523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923924</xdr:rowOff>
    </xdr:from>
    <xdr:to>
      <xdr:col>5</xdr:col>
      <xdr:colOff>0</xdr:colOff>
      <xdr:row>1</xdr:row>
      <xdr:rowOff>47625</xdr:rowOff>
    </xdr:to>
    <xdr:sp macro="" textlink="">
      <xdr:nvSpPr>
        <xdr:cNvPr id="3" name="Metin Kutusu 2" descr="Ek Veri" title="Başlık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33350" y="923924"/>
          <a:ext cx="5753100" cy="46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tr" sz="2400">
              <a:solidFill>
                <a:schemeClr val="accent6">
                  <a:lumMod val="50000"/>
                </a:schemeClr>
              </a:solidFill>
              <a:latin typeface="+mj-lt"/>
            </a:rPr>
            <a:t>Ek</a:t>
          </a:r>
          <a:r>
            <a:rPr lang="tr" sz="2400" baseline="0">
              <a:solidFill>
                <a:schemeClr val="accent6">
                  <a:lumMod val="50000"/>
                </a:schemeClr>
              </a:solidFill>
              <a:latin typeface="+mj-lt"/>
            </a:rPr>
            <a:t> Veri</a:t>
          </a:r>
          <a:endParaRPr lang="en-US" sz="240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17.796934837963" createdVersion="7" refreshedVersion="7" minRefreshableVersion="3" recordCount="59" xr:uid="{CFF72B6B-AC0D-452B-9785-2FDAA9D08C84}">
  <cacheSource type="worksheet">
    <worksheetSource name="Monthly_Expenses_Table"/>
  </cacheSource>
  <cacheFields count="6">
    <cacheField name="Açıklama" numFmtId="0">
      <sharedItems count="55">
        <s v="Ders Dışı Etkinlikler"/>
        <s v="Sağlık"/>
        <s v="Okul Malzemeleri"/>
        <s v="Okul Ücreti"/>
        <s v="Konserler"/>
        <s v="Tiyatro"/>
        <s v="Filmler"/>
        <s v="Müzik (CD’ler, İndirmeler vb.)"/>
        <s v="Spor Etkinlikleri"/>
        <s v="Video/DVD (Satın alınan)"/>
        <s v="Video/DVD (kiralanan)"/>
        <s v="Dışarıda Yemek"/>
        <s v="Market"/>
        <s v="Hayır kurumu 1"/>
        <s v="Hayır kurumu 2"/>
        <s v="Hediye 1"/>
        <s v="Hediye 2"/>
        <s v="Kablolu TV/Uydu"/>
        <s v="Elektrik"/>
        <s v="Isınma"/>
        <s v="Ev Temizleme Hizmeti"/>
        <s v="Bakım"/>
        <s v="Konut Kredisi Veya Kira"/>
        <s v="Doğal Gaz/Benzin"/>
        <s v="Çevrimiçi Hizmet/İnternet Hizmeti"/>
        <s v="Telefon (Cep)"/>
        <s v="Telefon (Ev)"/>
        <s v="Diğer Malzemeler"/>
        <s v="Atık Temizleme ve Geri Dönüşüm"/>
        <s v="Su ve Kanalizasyon"/>
        <s v="Ev"/>
        <s v="Yaşam"/>
        <s v="Kredi Kartı 1"/>
        <s v="Kredi Kartı 2"/>
        <s v="Kredi Kartı 3"/>
        <s v="Kişisel"/>
        <s v="Öğrenci"/>
        <s v="Giyim"/>
        <s v="Kuru Temizleme"/>
        <s v="Kuaför"/>
        <s v="Sağlık Kulübü"/>
        <s v="Medikal"/>
        <s v="Yiyecek"/>
        <s v="Oyuncak"/>
        <s v="Yatırım Hesabı"/>
        <s v="Emeklilik Hesabı"/>
        <s v="Federal"/>
        <s v="Yerel"/>
        <s v="Devlet"/>
        <s v="Otobüs/Taksi Ücretleri"/>
        <s v="Yakıt"/>
        <s v="Sigorta"/>
        <s v="Ruhsat alma "/>
        <s v="Park Ücretleri"/>
        <s v="Araç Ödemesi"/>
      </sharedItems>
    </cacheField>
    <cacheField name="Kategori" numFmtId="0">
      <sharedItems count="12">
        <s v="Çocuklar"/>
        <s v="Eğlence"/>
        <s v="Yiyecek"/>
        <s v="Hediyeler ve Bağışlar"/>
        <s v="Barınma"/>
        <s v="Sigorta"/>
        <s v="Krediler"/>
        <s v="Kişisel Bakım"/>
        <s v="Evcil Hayvanlar"/>
        <s v="Tasarruf"/>
        <s v="Vergiler"/>
        <s v="Ulaşım"/>
      </sharedItems>
    </cacheField>
    <cacheField name="Tahmini Maliyet" numFmtId="164">
      <sharedItems containsString="0" containsBlank="1" containsNumber="1" containsInteger="1" minValue="0" maxValue="1700"/>
    </cacheField>
    <cacheField name="Fiili Maliyet" numFmtId="164">
      <sharedItems containsString="0" containsBlank="1" containsNumber="1" containsInteger="1" minValue="20" maxValue="1700"/>
    </cacheField>
    <cacheField name="Fark" numFmtId="164">
      <sharedItems containsMixedTypes="1" containsNumber="1" containsInteger="1" minValue="-200" maxValue="75"/>
    </cacheField>
    <cacheField name="Fiili Maliyete Genel Bakış" numFmtId="0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971216804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s v=""/>
    <n v="0"/>
  </r>
  <r>
    <x v="2"/>
    <x v="0"/>
    <m/>
    <m/>
    <s v="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s v=""/>
    <n v="0"/>
  </r>
  <r>
    <x v="16"/>
    <x v="3"/>
    <m/>
    <m/>
    <s v="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s v="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s v="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1"/>
    <x v="5"/>
    <n v="400"/>
    <n v="400"/>
    <n v="0"/>
    <n v="400"/>
  </r>
  <r>
    <x v="30"/>
    <x v="5"/>
    <n v="400"/>
    <n v="400"/>
    <n v="0"/>
    <n v="400"/>
  </r>
  <r>
    <x v="31"/>
    <x v="5"/>
    <n v="100"/>
    <n v="100"/>
    <n v="0"/>
    <n v="100"/>
  </r>
  <r>
    <x v="32"/>
    <x v="6"/>
    <n v="200"/>
    <n v="200"/>
    <n v="0"/>
    <n v="200"/>
  </r>
  <r>
    <x v="33"/>
    <x v="6"/>
    <m/>
    <m/>
    <s v=""/>
    <n v="0"/>
  </r>
  <r>
    <x v="34"/>
    <x v="6"/>
    <m/>
    <m/>
    <s v=""/>
    <n v="0"/>
  </r>
  <r>
    <x v="35"/>
    <x v="6"/>
    <m/>
    <m/>
    <s v=""/>
    <n v="0"/>
  </r>
  <r>
    <x v="36"/>
    <x v="6"/>
    <m/>
    <m/>
    <s v=""/>
    <n v="0"/>
  </r>
  <r>
    <x v="37"/>
    <x v="7"/>
    <n v="150"/>
    <n v="140"/>
    <n v="10"/>
    <n v="140"/>
  </r>
  <r>
    <x v="38"/>
    <x v="7"/>
    <m/>
    <m/>
    <s v=""/>
    <n v="0"/>
  </r>
  <r>
    <x v="39"/>
    <x v="7"/>
    <m/>
    <m/>
    <s v=""/>
    <n v="0"/>
  </r>
  <r>
    <x v="40"/>
    <x v="7"/>
    <m/>
    <m/>
    <s v=""/>
    <n v="0"/>
  </r>
  <r>
    <x v="41"/>
    <x v="7"/>
    <m/>
    <m/>
    <s v=""/>
    <n v="0"/>
  </r>
  <r>
    <x v="42"/>
    <x v="8"/>
    <n v="150"/>
    <n v="75"/>
    <n v="75"/>
    <n v="75"/>
  </r>
  <r>
    <x v="21"/>
    <x v="8"/>
    <n v="20"/>
    <n v="25"/>
    <n v="-5"/>
    <n v="25"/>
  </r>
  <r>
    <x v="1"/>
    <x v="8"/>
    <m/>
    <m/>
    <s v=""/>
    <n v="0"/>
  </r>
  <r>
    <x v="43"/>
    <x v="8"/>
    <m/>
    <m/>
    <s v=""/>
    <n v="0"/>
  </r>
  <r>
    <x v="44"/>
    <x v="9"/>
    <n v="200"/>
    <n v="200"/>
    <n v="0"/>
    <n v="200"/>
  </r>
  <r>
    <x v="45"/>
    <x v="9"/>
    <m/>
    <m/>
    <s v=""/>
    <n v="0"/>
  </r>
  <r>
    <x v="46"/>
    <x v="10"/>
    <n v="300"/>
    <n v="300"/>
    <n v="0"/>
    <n v="300"/>
  </r>
  <r>
    <x v="47"/>
    <x v="10"/>
    <m/>
    <m/>
    <s v=""/>
    <n v="0"/>
  </r>
  <r>
    <x v="48"/>
    <x v="10"/>
    <m/>
    <m/>
    <s v=""/>
    <n v="0"/>
  </r>
  <r>
    <x v="49"/>
    <x v="11"/>
    <n v="100"/>
    <n v="150"/>
    <n v="-50"/>
    <n v="150"/>
  </r>
  <r>
    <x v="50"/>
    <x v="11"/>
    <n v="450"/>
    <n v="400"/>
    <n v="50"/>
    <n v="400"/>
  </r>
  <r>
    <x v="51"/>
    <x v="11"/>
    <n v="300"/>
    <n v="300"/>
    <n v="0"/>
    <n v="300"/>
  </r>
  <r>
    <x v="52"/>
    <x v="11"/>
    <n v="25"/>
    <n v="25"/>
    <n v="0"/>
    <n v="25"/>
  </r>
  <r>
    <x v="21"/>
    <x v="11"/>
    <n v="100"/>
    <n v="50"/>
    <n v="50"/>
    <n v="50"/>
  </r>
  <r>
    <x v="53"/>
    <x v="11"/>
    <m/>
    <m/>
    <s v=""/>
    <n v="0"/>
  </r>
  <r>
    <x v="54"/>
    <x v="11"/>
    <n v="450"/>
    <n v="450"/>
    <n v="0"/>
    <n v="450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1F6C53-72C3-4B27-83CF-B9AED5D8275A}" name="Budget_Summary_PivotTable" cacheId="165" applyNumberFormats="0" applyBorderFormats="0" applyFontFormats="0" applyPatternFormats="0" applyAlignmentFormats="0" applyWidthHeightFormats="1" dataCaption="Değerler" updatedVersion="7" minRefreshableVersion="3" itemPrintTitles="1" createdVersion="7" indent="0" outline="1" outlineData="1" multipleFieldFilters="0" rowHeaderCaption="Kategoriler">
  <location ref="B3:E41" firstHeaderRow="0" firstDataRow="1" firstDataCol="1"/>
  <pivotFields count="6">
    <pivotField axis="axisRow" showAll="0" insertBlankRow="1">
      <items count="56">
        <item x="44"/>
        <item x="4"/>
        <item x="54"/>
        <item x="28"/>
        <item x="21"/>
        <item x="24"/>
        <item x="0"/>
        <item x="48"/>
        <item x="11"/>
        <item x="27"/>
        <item x="23"/>
        <item x="18"/>
        <item x="45"/>
        <item x="30"/>
        <item x="20"/>
        <item x="46"/>
        <item x="5"/>
        <item x="6"/>
        <item x="37"/>
        <item x="13"/>
        <item x="14"/>
        <item x="15"/>
        <item x="16"/>
        <item x="19"/>
        <item x="17"/>
        <item x="35"/>
        <item x="22"/>
        <item x="32"/>
        <item x="33"/>
        <item x="34"/>
        <item x="39"/>
        <item x="38"/>
        <item x="12"/>
        <item x="41"/>
        <item x="2"/>
        <item x="49"/>
        <item x="43"/>
        <item x="36"/>
        <item x="53"/>
        <item x="52"/>
        <item x="1"/>
        <item x="3"/>
        <item x="40"/>
        <item x="51"/>
        <item x="29"/>
        <item x="25"/>
        <item x="26"/>
        <item x="7"/>
        <item x="8"/>
        <item x="9"/>
        <item x="10"/>
        <item x="50"/>
        <item x="31"/>
        <item x="47"/>
        <item x="4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sertBlankRow="1">
      <items count="13">
        <item x="0"/>
        <item x="1"/>
        <item sd="0" x="2"/>
        <item sd="0" x="3"/>
        <item sd="0" x="4"/>
        <item sd="0" x="5"/>
        <item sd="0" x="6"/>
        <item sd="0" x="7"/>
        <item sd="0" x="8"/>
        <item sd="0" x="10"/>
        <item sd="0" x="11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dataField="1" showAll="0"/>
    <pivotField dataField="1" showAll="0"/>
    <pivotField showAll="0"/>
  </pivotFields>
  <rowFields count="2">
    <field x="1"/>
    <field x="0"/>
  </rowFields>
  <rowItems count="38">
    <i>
      <x/>
    </i>
    <i r="1">
      <x v="6"/>
    </i>
    <i r="1">
      <x v="34"/>
    </i>
    <i r="1">
      <x v="40"/>
    </i>
    <i r="1">
      <x v="41"/>
    </i>
    <i t="blank">
      <x/>
    </i>
    <i>
      <x v="1"/>
    </i>
    <i r="1">
      <x v="1"/>
    </i>
    <i r="1">
      <x v="16"/>
    </i>
    <i r="1">
      <x v="17"/>
    </i>
    <i r="1">
      <x v="47"/>
    </i>
    <i r="1">
      <x v="48"/>
    </i>
    <i r="1">
      <x v="49"/>
    </i>
    <i r="1">
      <x v="50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r="1">
      <x/>
    </i>
    <i r="1">
      <x v="12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ahmini Maliyet " fld="2" baseField="0" baseItem="3" numFmtId="164"/>
    <dataField name="Fiili Maliyet " fld="3" baseField="0" baseItem="3" numFmtId="164"/>
    <dataField name="Fark " fld="4" baseField="0" baseItem="3" numFmtId="164"/>
  </dataFields>
  <formats count="42">
    <format dxfId="148">
      <pivotArea outline="0" collapsedLevelsAreSubtotals="1" fieldPosition="0"/>
    </format>
    <format dxfId="147">
      <pivotArea dataOnly="0" labelOnly="1" fieldPosition="0">
        <references count="1">
          <reference field="1" count="0"/>
        </references>
      </pivotArea>
    </format>
    <format dxfId="146">
      <pivotArea dataOnly="0" labelOnly="1" grandRow="1" outline="0" fieldPosition="0"/>
    </format>
    <format dxfId="145">
      <pivotArea dataOnly="0" labelOnly="1" fieldPosition="0">
        <references count="2">
          <reference field="0" count="13">
            <x v="3"/>
            <x v="4"/>
            <x v="5"/>
            <x v="9"/>
            <x v="10"/>
            <x v="11"/>
            <x v="14"/>
            <x v="23"/>
            <x v="24"/>
            <x v="26"/>
            <x v="44"/>
            <x v="45"/>
            <x v="46"/>
          </reference>
          <reference field="1" count="1" selected="0">
            <x v="4"/>
          </reference>
        </references>
      </pivotArea>
    </format>
    <format dxfId="144">
      <pivotArea dataOnly="0" labelOnly="1" fieldPosition="0">
        <references count="2">
          <reference field="0" count="4">
            <x v="6"/>
            <x v="34"/>
            <x v="40"/>
            <x v="41"/>
          </reference>
          <reference field="1" count="1" selected="0">
            <x v="0"/>
          </reference>
        </references>
      </pivotArea>
    </format>
    <format dxfId="143">
      <pivotArea dataOnly="0" labelOnly="1" fieldPosition="0">
        <references count="2">
          <reference field="0" count="7">
            <x v="1"/>
            <x v="16"/>
            <x v="17"/>
            <x v="47"/>
            <x v="48"/>
            <x v="49"/>
            <x v="50"/>
          </reference>
          <reference field="1" count="1" selected="0">
            <x v="1"/>
          </reference>
        </references>
      </pivotArea>
    </format>
    <format dxfId="142">
      <pivotArea dataOnly="0" labelOnly="1" fieldPosition="0">
        <references count="2">
          <reference field="0" count="4">
            <x v="4"/>
            <x v="36"/>
            <x v="40"/>
            <x v="54"/>
          </reference>
          <reference field="1" count="1" selected="0">
            <x v="8"/>
          </reference>
        </references>
      </pivotArea>
    </format>
    <format dxfId="141">
      <pivotArea dataOnly="0" labelOnly="1" fieldPosition="0">
        <references count="2">
          <reference field="0" count="4">
            <x v="19"/>
            <x v="20"/>
            <x v="21"/>
            <x v="22"/>
          </reference>
          <reference field="1" count="1" selected="0">
            <x v="3"/>
          </reference>
        </references>
      </pivotArea>
    </format>
    <format dxfId="140">
      <pivotArea dataOnly="0" labelOnly="1" fieldPosition="0">
        <references count="2">
          <reference field="0" count="5">
            <x v="18"/>
            <x v="30"/>
            <x v="31"/>
            <x v="33"/>
            <x v="42"/>
          </reference>
          <reference field="1" count="1" selected="0">
            <x v="7"/>
          </reference>
        </references>
      </pivotArea>
    </format>
    <format dxfId="139">
      <pivotArea dataOnly="0" labelOnly="1" fieldPosition="0">
        <references count="2">
          <reference field="0" count="5">
            <x v="25"/>
            <x v="27"/>
            <x v="28"/>
            <x v="29"/>
            <x v="37"/>
          </reference>
          <reference field="1" count="1" selected="0">
            <x v="6"/>
          </reference>
        </references>
      </pivotArea>
    </format>
    <format dxfId="138">
      <pivotArea dataOnly="0" labelOnly="1" fieldPosition="0">
        <references count="2">
          <reference field="0" count="3">
            <x v="13"/>
            <x v="40"/>
            <x v="52"/>
          </reference>
          <reference field="1" count="1" selected="0">
            <x v="5"/>
          </reference>
        </references>
      </pivotArea>
    </format>
    <format dxfId="137">
      <pivotArea dataOnly="0" labelOnly="1" fieldPosition="0">
        <references count="2">
          <reference field="0" count="2">
            <x v="0"/>
            <x v="12"/>
          </reference>
          <reference field="1" count="1" selected="0">
            <x v="11"/>
          </reference>
        </references>
      </pivotArea>
    </format>
    <format dxfId="136">
      <pivotArea dataOnly="0" labelOnly="1" fieldPosition="0">
        <references count="2">
          <reference field="0" count="7">
            <x v="2"/>
            <x v="4"/>
            <x v="35"/>
            <x v="38"/>
            <x v="39"/>
            <x v="43"/>
            <x v="51"/>
          </reference>
          <reference field="1" count="1" selected="0">
            <x v="10"/>
          </reference>
        </references>
      </pivotArea>
    </format>
    <format dxfId="135">
      <pivotArea dataOnly="0" labelOnly="1" fieldPosition="0">
        <references count="2">
          <reference field="0" count="3">
            <x v="7"/>
            <x v="15"/>
            <x v="53"/>
          </reference>
          <reference field="1" count="1" selected="0">
            <x v="9"/>
          </reference>
        </references>
      </pivotArea>
    </format>
    <format dxfId="134">
      <pivotArea dataOnly="0" labelOnly="1" fieldPosition="0">
        <references count="2">
          <reference field="0" count="2">
            <x v="8"/>
            <x v="32"/>
          </reference>
          <reference field="1" count="1" selected="0">
            <x v="2"/>
          </reference>
        </references>
      </pivotArea>
    </format>
    <format dxfId="133">
      <pivotArea outline="0" collapsedLevelsAreSubtotals="1" fieldPosition="0"/>
    </format>
    <format dxfId="132">
      <pivotArea dataOnly="0" labelOnly="1" fieldPosition="0">
        <references count="1">
          <reference field="1" count="0"/>
        </references>
      </pivotArea>
    </format>
    <format dxfId="131">
      <pivotArea dataOnly="0" labelOnly="1" fieldPosition="0">
        <references count="2">
          <reference field="0" count="13">
            <x v="3"/>
            <x v="4"/>
            <x v="5"/>
            <x v="9"/>
            <x v="10"/>
            <x v="11"/>
            <x v="14"/>
            <x v="23"/>
            <x v="24"/>
            <x v="26"/>
            <x v="44"/>
            <x v="45"/>
            <x v="46"/>
          </reference>
          <reference field="1" count="1" selected="0">
            <x v="4"/>
          </reference>
        </references>
      </pivotArea>
    </format>
    <format dxfId="130">
      <pivotArea dataOnly="0" labelOnly="1" fieldPosition="0">
        <references count="2">
          <reference field="0" count="4">
            <x v="6"/>
            <x v="34"/>
            <x v="40"/>
            <x v="41"/>
          </reference>
          <reference field="1" count="1" selected="0">
            <x v="0"/>
          </reference>
        </references>
      </pivotArea>
    </format>
    <format dxfId="129">
      <pivotArea dataOnly="0" labelOnly="1" fieldPosition="0">
        <references count="2">
          <reference field="0" count="7">
            <x v="1"/>
            <x v="16"/>
            <x v="17"/>
            <x v="47"/>
            <x v="48"/>
            <x v="49"/>
            <x v="50"/>
          </reference>
          <reference field="1" count="1" selected="0">
            <x v="1"/>
          </reference>
        </references>
      </pivotArea>
    </format>
    <format dxfId="128">
      <pivotArea dataOnly="0" labelOnly="1" fieldPosition="0">
        <references count="2">
          <reference field="0" count="4">
            <x v="4"/>
            <x v="36"/>
            <x v="40"/>
            <x v="54"/>
          </reference>
          <reference field="1" count="1" selected="0">
            <x v="8"/>
          </reference>
        </references>
      </pivotArea>
    </format>
    <format dxfId="127">
      <pivotArea dataOnly="0" labelOnly="1" fieldPosition="0">
        <references count="2">
          <reference field="0" count="4">
            <x v="19"/>
            <x v="20"/>
            <x v="21"/>
            <x v="22"/>
          </reference>
          <reference field="1" count="1" selected="0">
            <x v="3"/>
          </reference>
        </references>
      </pivotArea>
    </format>
    <format dxfId="126">
      <pivotArea dataOnly="0" labelOnly="1" fieldPosition="0">
        <references count="2">
          <reference field="0" count="5">
            <x v="18"/>
            <x v="30"/>
            <x v="31"/>
            <x v="33"/>
            <x v="42"/>
          </reference>
          <reference field="1" count="1" selected="0">
            <x v="7"/>
          </reference>
        </references>
      </pivotArea>
    </format>
    <format dxfId="125">
      <pivotArea dataOnly="0" labelOnly="1" fieldPosition="0">
        <references count="2">
          <reference field="0" count="5">
            <x v="25"/>
            <x v="27"/>
            <x v="28"/>
            <x v="29"/>
            <x v="37"/>
          </reference>
          <reference field="1" count="1" selected="0">
            <x v="6"/>
          </reference>
        </references>
      </pivotArea>
    </format>
    <format dxfId="124">
      <pivotArea dataOnly="0" labelOnly="1" fieldPosition="0">
        <references count="2">
          <reference field="0" count="3">
            <x v="13"/>
            <x v="40"/>
            <x v="52"/>
          </reference>
          <reference field="1" count="1" selected="0">
            <x v="5"/>
          </reference>
        </references>
      </pivotArea>
    </format>
    <format dxfId="123">
      <pivotArea dataOnly="0" labelOnly="1" fieldPosition="0">
        <references count="2">
          <reference field="0" count="2">
            <x v="0"/>
            <x v="12"/>
          </reference>
          <reference field="1" count="1" selected="0">
            <x v="11"/>
          </reference>
        </references>
      </pivotArea>
    </format>
    <format dxfId="122">
      <pivotArea dataOnly="0" labelOnly="1" fieldPosition="0">
        <references count="2">
          <reference field="0" count="7">
            <x v="2"/>
            <x v="4"/>
            <x v="35"/>
            <x v="38"/>
            <x v="39"/>
            <x v="43"/>
            <x v="51"/>
          </reference>
          <reference field="1" count="1" selected="0">
            <x v="10"/>
          </reference>
        </references>
      </pivotArea>
    </format>
    <format dxfId="121">
      <pivotArea dataOnly="0" labelOnly="1" fieldPosition="0">
        <references count="2">
          <reference field="0" count="3">
            <x v="7"/>
            <x v="15"/>
            <x v="53"/>
          </reference>
          <reference field="1" count="1" selected="0">
            <x v="9"/>
          </reference>
        </references>
      </pivotArea>
    </format>
    <format dxfId="120">
      <pivotArea dataOnly="0" labelOnly="1" fieldPosition="0">
        <references count="2">
          <reference field="0" count="2">
            <x v="8"/>
            <x v="32"/>
          </reference>
          <reference field="1" count="1" selected="0">
            <x v="2"/>
          </reference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3">
      <pivotArea outline="0" collapsedLevelsAreSubtotals="1" fieldPosition="0"/>
    </format>
    <format dxfId="112">
      <pivotArea field="1" type="button" dataOnly="0" labelOnly="1" outline="0" axis="axisRow" fieldPosition="0"/>
    </format>
    <format dxfId="111">
      <pivotArea field="1" type="button" dataOnly="0" labelOnly="1" outline="0" axis="axisRow" fieldPosition="0"/>
    </format>
    <format dxfId="110">
      <pivotArea field="1" type="button" dataOnly="0" labelOnly="1" outline="0" axis="axisRow" fieldPosition="0"/>
    </format>
    <format dxfId="109">
      <pivotArea field="1" type="button" dataOnly="0" labelOnly="1" outline="0" axis="axisRow" fieldPosition="0"/>
    </format>
    <format dxfId="108">
      <pivotArea field="1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ütçe Özeti" altTextSummary="Aylık Gider ayrıntılarını gösteren Pivot Tablos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6AEDEA-AFE3-46AD-BFB8-0C9D6055C827}" name="Budget_Chart_PivotTable" cacheId="165" applyNumberFormats="0" applyBorderFormats="0" applyFontFormats="0" applyPatternFormats="0" applyAlignmentFormats="0" applyWidthHeightFormats="1" dataCaption="Değerler" updatedVersion="7" minRefreshableVersion="3" itemPrintTitles="1" createdVersion="7" indent="0" outline="1" outlineData="1" multipleFieldFilters="0" rowHeaderCaption="Kategoriler">
  <location ref="B4:C17" firstHeaderRow="1" firstDataRow="1" firstDataCol="1"/>
  <pivotFields count="6">
    <pivotField showAll="0"/>
    <pivotField axis="axisRow" showAll="0" sortType="ascending">
      <items count="13">
        <item x="4"/>
        <item x="0"/>
        <item x="1"/>
        <item x="8"/>
        <item x="3"/>
        <item x="7"/>
        <item x="6"/>
        <item x="5"/>
        <item x="9"/>
        <item x="11"/>
        <item x="1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1"/>
  </rowFields>
  <rowItems count="13">
    <i>
      <x v="3"/>
    </i>
    <i>
      <x v="4"/>
    </i>
    <i>
      <x v="5"/>
    </i>
    <i>
      <x v="1"/>
    </i>
    <i>
      <x v="6"/>
    </i>
    <i>
      <x v="8"/>
    </i>
    <i>
      <x v="10"/>
    </i>
    <i>
      <x v="2"/>
    </i>
    <i>
      <x v="7"/>
    </i>
    <i>
      <x v="11"/>
    </i>
    <i>
      <x v="9"/>
    </i>
    <i>
      <x/>
    </i>
    <i t="grand">
      <x/>
    </i>
  </rowItems>
  <colItems count="1">
    <i/>
  </colItems>
  <dataFields count="1">
    <dataField name="Maliyet " fld="3" baseField="1" baseItem="0" numFmtId="164"/>
  </dataFields>
  <formats count="24">
    <format dxfId="97">
      <pivotArea field="1" type="button" dataOnly="0" labelOnly="1" outline="0" axis="axisRow" fieldPosition="0"/>
    </format>
    <format dxfId="96">
      <pivotArea dataOnly="0" labelOnly="1" outline="0" axis="axisValues" fieldPosition="0"/>
    </format>
    <format dxfId="95">
      <pivotArea field="1" type="button" dataOnly="0" labelOnly="1" outline="0" axis="axisRow" fieldPosition="0"/>
    </format>
    <format dxfId="94">
      <pivotArea dataOnly="0" labelOnly="1" outline="0" axis="axisValues" fieldPosition="0"/>
    </format>
    <format dxfId="93">
      <pivotArea field="1" type="button" dataOnly="0" labelOnly="1" outline="0" axis="axisRow" fieldPosition="0"/>
    </format>
    <format dxfId="92">
      <pivotArea dataOnly="0" labelOnly="1" outline="0" axis="axisValues" fieldPosition="0"/>
    </format>
    <format dxfId="91">
      <pivotArea field="1" type="button" dataOnly="0" labelOnly="1" outline="0" axis="axisRow" fieldPosition="0"/>
    </format>
    <format dxfId="90">
      <pivotArea dataOnly="0" labelOnly="1" outline="0" axis="axisValues" fieldPosition="0"/>
    </format>
    <format dxfId="89">
      <pivotArea field="1" type="button" dataOnly="0" labelOnly="1" outline="0" axis="axisRow" fieldPosition="0"/>
    </format>
    <format dxfId="88">
      <pivotArea dataOnly="0" labelOnly="1" outline="0" axis="axisValues" fieldPosition="0"/>
    </format>
    <format dxfId="87">
      <pivotArea collapsedLevelsAreSubtotals="1" fieldPosition="0">
        <references count="1">
          <reference field="1" count="0"/>
        </references>
      </pivotArea>
    </format>
    <format dxfId="86">
      <pivotArea dataOnly="0" labelOnly="1" fieldPosition="0">
        <references count="1">
          <reference field="1" count="0"/>
        </references>
      </pivotArea>
    </format>
    <format dxfId="85">
      <pivotArea outline="0" collapsedLevelsAreSubtotals="1" fieldPosition="0"/>
    </format>
    <format dxfId="84">
      <pivotArea outline="0" collapsedLevelsAreSubtotals="1" fieldPosition="0"/>
    </format>
    <format dxfId="83">
      <pivotArea dataOnly="0" labelOnly="1" fieldPosition="0">
        <references count="1">
          <reference field="1" count="0"/>
        </references>
      </pivotArea>
    </format>
    <format dxfId="82">
      <pivotArea dataOnly="0" labelOnly="1" fieldPosition="0">
        <references count="1">
          <reference field="1" count="0"/>
        </references>
      </pivotArea>
    </format>
    <format dxfId="81">
      <pivotArea dataOnly="0" labelOnly="1" fieldPosition="0">
        <references count="1">
          <reference field="1" count="0"/>
        </references>
      </pivotArea>
    </format>
    <format dxfId="80">
      <pivotArea dataOnly="0" labelOnly="1" grandRow="1" outline="0" fieldPosition="0"/>
    </format>
    <format dxfId="79">
      <pivotArea grandRow="1" outline="0" collapsedLevelsAreSubtotals="1" fieldPosition="0"/>
    </format>
    <format dxfId="78">
      <pivotArea dataOnly="0" labelOnly="1" grandRow="1" outline="0" fieldPosition="0"/>
    </format>
    <format dxfId="77">
      <pivotArea grandRow="1" outline="0" collapsedLevelsAreSubtotals="1" fieldPosition="0"/>
    </format>
    <format dxfId="76">
      <pivotArea dataOnly="0" labelOnly="1" grandRow="1" outline="0" fieldPosition="0"/>
    </format>
    <format dxfId="75">
      <pivotArea field="1" type="button" dataOnly="0" labelOnly="1" outline="0" axis="axisRow" fieldPosition="0"/>
    </format>
    <format dxfId="74">
      <pivotArea dataOnly="0" labelOnly="1" outline="0" axis="axisValues" fieldPosition="0"/>
    </format>
  </formats>
  <chartFormats count="13">
    <chartFormat chart="2" format="1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1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1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116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17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118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11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20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2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12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3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2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ütçe Grafiği için PivotTable" altTextSummary="Bütçeye Gene Bakış grafiği için kaynak veri olacak Pivot Tablos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Dilimleyici_Kategori" xr10:uid="{9E2D35E0-88A4-47AE-A5FA-1FCD7627BF63}" sourceName="Kategori">
  <pivotTables>
    <pivotTable tabId="2" name="Budget_Summary_PivotTable"/>
  </pivotTables>
  <data>
    <tabular pivotCacheId="971216804">
      <items count="12">
        <i x="4" s="1"/>
        <i x="0" s="1"/>
        <i x="1" s="1"/>
        <i x="8" s="1"/>
        <i x="3" s="1"/>
        <i x="7" s="1"/>
        <i x="6" s="1"/>
        <i x="5" s="1"/>
        <i x="9" s="1"/>
        <i x="11" s="1"/>
        <i x="1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" xr10:uid="{0905990B-C50C-4C2A-BC86-BA9E80700161}" cache="Dilimleyici_Kategori" caption="Birden çok kategori seçmek için Ctrl tuşunu basılı tutun" columnCount="4" style="CustomSlicerStyle1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_Expenses_Table" displayName="Monthly_Expenses_Table" ref="B2:G61" totalsRowShown="0" headerRowDxfId="105" dataDxfId="104">
  <tableColumns count="6">
    <tableColumn id="1" xr3:uid="{00000000-0010-0000-0000-000001000000}" name="Açıklama" dataDxfId="103"/>
    <tableColumn id="2" xr3:uid="{00000000-0010-0000-0000-000002000000}" name="Kategori" dataDxfId="102"/>
    <tableColumn id="3" xr3:uid="{00000000-0010-0000-0000-000003000000}" name="Tahmini Maliyet" dataDxfId="101"/>
    <tableColumn id="4" xr3:uid="{00000000-0010-0000-0000-000004000000}" name="Fiili Maliyet" dataDxfId="100"/>
    <tableColumn id="5" xr3:uid="{00000000-0010-0000-0000-000005000000}" name="Fark" dataDxfId="99">
      <calculatedColumnFormula>IF(OR(Monthly_Expenses_Table[[#This Row],[Tahmini Maliyet]]="",Monthly_Expenses_Table[[#This Row],[Fiili Maliyet]]=""),"",Monthly_Expenses_Table[[#This Row],[Tahmini Maliyet]]-Monthly_Expenses_Table[[#This Row],[Fiili Maliyet]])</calculatedColumnFormula>
    </tableColumn>
    <tableColumn id="6" xr3:uid="{00000000-0010-0000-0000-000006000000}" name="Fiili Maliyete Genel Bakış" dataDxfId="98">
      <calculatedColumnFormula>Monthly_Expenses_Table[[#This Row],[Fiili Maliyet]]</calculatedColumnFormula>
    </tableColumn>
  </tableColumns>
  <tableStyleInfo name="TableStyleLight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tegory_List_Table" displayName="Category_List_Table" ref="E4:E16" totalsRowShown="0" headerRowDxfId="73" dataDxfId="72">
  <tableColumns count="1">
    <tableColumn id="1" xr3:uid="{00000000-0010-0000-0100-000001000000}" name="Kategori eklemek için aşağıya yazın" dataDxfId="71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">
      <a:majorFont>
        <a:latin typeface="Franklin Gothic Medium"/>
        <a:ea typeface=""/>
        <a:cs typeface=""/>
      </a:majorFont>
      <a:minorFont>
        <a:latin typeface="Malgu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3" /><Relationship Type="http://schemas.openxmlformats.org/officeDocument/2006/relationships/printerSettings" Target="/xl/printerSettings/printerSettings22.bin" Id="rId2" /><Relationship Type="http://schemas.openxmlformats.org/officeDocument/2006/relationships/pivotTable" Target="/xl/pivotTables/pivotTable1.xml" Id="rId1" /><Relationship Type="http://schemas.microsoft.com/office/2007/relationships/slicer" Target="/xl/slicers/slicer1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drawing" Target="/xl/drawings/drawing44.xml" Id="rId3" /><Relationship Type="http://schemas.openxmlformats.org/officeDocument/2006/relationships/printerSettings" Target="/xl/printerSettings/printerSettings44.bin" Id="rId2" /><Relationship Type="http://schemas.openxmlformats.org/officeDocument/2006/relationships/pivotTable" Target="/xl/pivotTables/pivotTable22.xml" Id="rId1" /><Relationship Type="http://schemas.openxmlformats.org/officeDocument/2006/relationships/table" Target="/xl/tables/table22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"/>
  <sheetViews>
    <sheetView showGridLines="0" tabSelected="1" zoomScaleNormal="100" workbookViewId="0"/>
  </sheetViews>
  <sheetFormatPr defaultColWidth="9" defaultRowHeight="21.75" customHeight="1" x14ac:dyDescent="0.2"/>
  <cols>
    <col min="1" max="1" width="1.875" style="4" customWidth="1"/>
    <col min="2" max="3" width="16.625" style="4" customWidth="1"/>
    <col min="4" max="4" width="16.625" style="69" customWidth="1"/>
    <col min="5" max="5" width="2.625" style="4" customWidth="1"/>
    <col min="6" max="6" width="16.625" style="4" customWidth="1"/>
    <col min="7" max="7" width="16.625" style="69" customWidth="1"/>
    <col min="8" max="8" width="1.875" style="4" customWidth="1"/>
    <col min="9" max="16384" width="9" style="4"/>
  </cols>
  <sheetData>
    <row r="1" spans="2:11" s="1" customFormat="1" ht="105.95" customHeight="1" x14ac:dyDescent="0.2">
      <c r="D1" s="64"/>
      <c r="G1" s="64"/>
      <c r="H1" s="1" t="s">
        <v>16</v>
      </c>
      <c r="I1" s="55"/>
    </row>
    <row r="2" spans="2:11" s="2" customFormat="1" ht="45" customHeight="1" x14ac:dyDescent="0.35">
      <c r="B2" s="72" t="s">
        <v>0</v>
      </c>
      <c r="C2" s="72"/>
      <c r="D2" s="65"/>
      <c r="E2" s="5"/>
      <c r="F2" s="5"/>
      <c r="G2" s="65"/>
    </row>
    <row r="3" spans="2:11" ht="27.95" customHeight="1" x14ac:dyDescent="0.3">
      <c r="B3" s="71" t="s">
        <v>1</v>
      </c>
      <c r="C3" s="71"/>
      <c r="D3" s="61">
        <f>Projected_Income-Projected_Expenses</f>
        <v>1585</v>
      </c>
      <c r="E3" s="21"/>
      <c r="F3" s="56" t="s">
        <v>12</v>
      </c>
      <c r="G3" s="56"/>
      <c r="I3" s="2"/>
      <c r="J3" s="2"/>
      <c r="K3" s="2"/>
    </row>
    <row r="4" spans="2:11" ht="27.95" customHeight="1" x14ac:dyDescent="0.3">
      <c r="B4" s="70" t="s">
        <v>2</v>
      </c>
      <c r="C4" s="70"/>
      <c r="D4" s="62">
        <f>Actual_Income-Actual_Expenses</f>
        <v>1740</v>
      </c>
      <c r="E4" s="21"/>
      <c r="F4" s="45" t="s">
        <v>13</v>
      </c>
      <c r="G4" s="45"/>
      <c r="I4" s="2"/>
      <c r="J4" s="2"/>
      <c r="K4" s="2"/>
    </row>
    <row r="5" spans="2:11" ht="27.95" customHeight="1" x14ac:dyDescent="0.3">
      <c r="B5" s="70" t="s">
        <v>3</v>
      </c>
      <c r="C5" s="70"/>
      <c r="D5" s="63">
        <f>D4-D3</f>
        <v>155</v>
      </c>
      <c r="E5" s="21"/>
      <c r="F5" s="45" t="s">
        <v>14</v>
      </c>
      <c r="G5" s="45"/>
      <c r="I5" s="2"/>
      <c r="J5" s="2"/>
      <c r="K5" s="2"/>
    </row>
    <row r="6" spans="2:11" s="2" customFormat="1" ht="45" customHeight="1" x14ac:dyDescent="0.35">
      <c r="B6" s="20" t="s">
        <v>4</v>
      </c>
      <c r="C6" s="5"/>
      <c r="D6" s="65"/>
      <c r="F6" s="18" t="s">
        <v>15</v>
      </c>
      <c r="G6" s="65"/>
    </row>
    <row r="7" spans="2:11" ht="21.95" customHeight="1" x14ac:dyDescent="0.2">
      <c r="B7" s="57"/>
      <c r="C7" s="58" t="s">
        <v>10</v>
      </c>
      <c r="D7" s="58" t="s">
        <v>11</v>
      </c>
      <c r="E7" s="59"/>
      <c r="F7" s="58" t="s">
        <v>10</v>
      </c>
      <c r="G7" s="58" t="s">
        <v>11</v>
      </c>
      <c r="I7" s="2"/>
      <c r="J7" s="2"/>
      <c r="K7" s="2"/>
    </row>
    <row r="8" spans="2:11" ht="21.95" customHeight="1" x14ac:dyDescent="0.2">
      <c r="B8" s="57" t="s">
        <v>5</v>
      </c>
      <c r="C8" s="67">
        <v>6000</v>
      </c>
      <c r="D8" s="67">
        <v>5800</v>
      </c>
      <c r="E8" s="60"/>
      <c r="F8" s="67">
        <f>SUM(Monthly_Expenses_Table[Tahmini Maliyet])</f>
        <v>7915</v>
      </c>
      <c r="G8" s="67">
        <f>SUM(Monthly_Expenses_Table[Fiili Maliyet])</f>
        <v>7860</v>
      </c>
    </row>
    <row r="9" spans="2:11" ht="21.95" customHeight="1" x14ac:dyDescent="0.2">
      <c r="B9" s="57" t="s">
        <v>6</v>
      </c>
      <c r="C9" s="67">
        <v>1000</v>
      </c>
      <c r="D9" s="67">
        <v>2300</v>
      </c>
      <c r="E9" s="60"/>
      <c r="F9" s="60"/>
      <c r="G9" s="66"/>
    </row>
    <row r="10" spans="2:11" ht="21.95" customHeight="1" x14ac:dyDescent="0.2">
      <c r="B10" s="57" t="s">
        <v>7</v>
      </c>
      <c r="C10" s="68">
        <v>2500</v>
      </c>
      <c r="D10" s="68">
        <v>1500</v>
      </c>
      <c r="E10" s="60"/>
      <c r="F10" s="60"/>
      <c r="G10" s="60"/>
    </row>
    <row r="11" spans="2:11" ht="21.95" customHeight="1" x14ac:dyDescent="0.2">
      <c r="B11" s="57" t="s">
        <v>8</v>
      </c>
      <c r="C11" s="67">
        <f>SUM(C8:C10)</f>
        <v>9500</v>
      </c>
      <c r="D11" s="67">
        <f>SUM(D8:D10)</f>
        <v>9600</v>
      </c>
      <c r="E11" s="60"/>
      <c r="F11" s="60"/>
      <c r="G11" s="66"/>
    </row>
    <row r="12" spans="2:11" s="2" customFormat="1" ht="45" customHeight="1" x14ac:dyDescent="0.35">
      <c r="B12" s="20" t="s">
        <v>9</v>
      </c>
      <c r="C12" s="5"/>
      <c r="D12" s="65"/>
      <c r="E12" s="65"/>
      <c r="F12" s="9"/>
      <c r="G12" s="65"/>
    </row>
    <row r="13" spans="2:11" ht="21.75" customHeight="1" x14ac:dyDescent="0.2">
      <c r="D13" s="4"/>
      <c r="G13" s="3"/>
    </row>
    <row r="14" spans="2:11" ht="21.75" customHeight="1" x14ac:dyDescent="0.2">
      <c r="D14" s="4"/>
      <c r="G14" s="3"/>
    </row>
    <row r="15" spans="2:11" ht="21.75" customHeight="1" x14ac:dyDescent="0.2">
      <c r="D15" s="4"/>
      <c r="G15" s="3"/>
    </row>
    <row r="16" spans="2:11" ht="21.75" customHeight="1" x14ac:dyDescent="0.2">
      <c r="D16" s="4"/>
      <c r="G16" s="3"/>
    </row>
  </sheetData>
  <mergeCells count="4">
    <mergeCell ref="B4:C4"/>
    <mergeCell ref="B5:C5"/>
    <mergeCell ref="B3:C3"/>
    <mergeCell ref="B2:C2"/>
  </mergeCells>
  <conditionalFormatting sqref="D5">
    <cfRule type="cellIs" dxfId="149" priority="1" operator="lessThan">
      <formula>0</formula>
    </cfRule>
  </conditionalFormatting>
  <dataValidations count="4">
    <dataValidation allowBlank="1" showInputMessage="1" showErrorMessage="1" prompt="Tahmini ve Gerçek Bütçe Bakiyenizi karşılaştırarak analiz edin._x000a__x000a_Tahmini ve Gerçek Gelirinizi C8, D8, C9, D9, C10 ve D11 hücrelerine yazın._x000a__x000a_Giderlerinizin ayrıntılarını Aylık Giderler sekmesine girin." sqref="A1" xr:uid="{00000000-0002-0000-0000-000000000000}"/>
    <dataValidation allowBlank="1" showInputMessage="1" showErrorMessage="1" prompt="Gider değerleri Aylık Giderler sekmesinden alınır." sqref="F6" xr:uid="{00000000-0002-0000-0000-000001000000}"/>
    <dataValidation allowBlank="1" showInputMessage="1" showErrorMessage="1" prompt="Tahmini ve Gerçek Gelirinizi C8, D8, C9, D9, C10 ve D11 hücrelerine yazın." sqref="B6" xr:uid="{00000000-0002-0000-0000-000002000000}"/>
    <dataValidation allowBlank="1" showInputMessage="1" showErrorMessage="1" prompt="Aşağıdaki grafik gerçek giderlerinizin dökümünü gösterir._x000a__x000a_Veriler, Ek Veri sekmesinden alınmaktadır. Bu grafiği güncelleştirmek için Ek Veri sekmesindeki Bütçe Grafiği için PivotTable’ı yenileyin." sqref="B12" xr:uid="{00000000-0002-0000-0000-000003000000}"/>
  </dataValidations>
  <printOptions horizontalCentered="1"/>
  <pageMargins left="0.7" right="0.7" top="0.75" bottom="0.75" header="0.3" footer="0.3"/>
  <pageSetup paperSize="9" orientation="portrait" r:id="rId1"/>
  <rowBreaks count="1" manualBreakCount="1">
    <brk id="23" max="16383" man="1"/>
  </rowBreaks>
  <colBreaks count="1" manualBreakCount="1">
    <brk id="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75"/>
  <sheetViews>
    <sheetView showGridLines="0" zoomScaleNormal="100" workbookViewId="0"/>
  </sheetViews>
  <sheetFormatPr defaultColWidth="9" defaultRowHeight="12" x14ac:dyDescent="0.2"/>
  <cols>
    <col min="1" max="1" width="1.875" style="45" customWidth="1"/>
    <col min="2" max="2" width="29.375" style="8" customWidth="1"/>
    <col min="3" max="3" width="15.75" style="13" customWidth="1"/>
    <col min="4" max="4" width="11.75" style="13" customWidth="1"/>
    <col min="5" max="5" width="7.625" style="13" customWidth="1"/>
    <col min="6" max="6" width="16.75" style="45" customWidth="1"/>
    <col min="7" max="7" width="1.875" style="45" customWidth="1"/>
    <col min="8" max="16384" width="9" style="45"/>
  </cols>
  <sheetData>
    <row r="1" spans="2:7" s="29" customFormat="1" ht="45.75" customHeight="1" x14ac:dyDescent="0.2">
      <c r="B1" s="14" t="s">
        <v>17</v>
      </c>
      <c r="C1" s="47"/>
      <c r="D1" s="48"/>
      <c r="E1" s="47"/>
      <c r="G1" s="48" t="s">
        <v>16</v>
      </c>
    </row>
    <row r="2" spans="2:7" ht="101.25" customHeight="1" x14ac:dyDescent="0.2">
      <c r="B2"/>
      <c r="C2"/>
      <c r="D2"/>
      <c r="E2"/>
    </row>
    <row r="3" spans="2:7" s="46" customFormat="1" ht="13.5" x14ac:dyDescent="0.2">
      <c r="B3" s="44" t="s">
        <v>18</v>
      </c>
      <c r="C3" s="53" t="s">
        <v>44</v>
      </c>
      <c r="D3" s="53" t="s">
        <v>45</v>
      </c>
      <c r="E3" s="53" t="s">
        <v>46</v>
      </c>
    </row>
    <row r="4" spans="2:7" x14ac:dyDescent="0.2">
      <c r="B4" s="40" t="s">
        <v>19</v>
      </c>
      <c r="C4" s="43">
        <v>140</v>
      </c>
      <c r="D4" s="43">
        <v>140</v>
      </c>
      <c r="E4" s="43">
        <v>0</v>
      </c>
    </row>
    <row r="5" spans="2:7" x14ac:dyDescent="0.2">
      <c r="B5" s="41" t="s">
        <v>20</v>
      </c>
      <c r="C5" s="43">
        <v>40</v>
      </c>
      <c r="D5" s="43">
        <v>40</v>
      </c>
      <c r="E5" s="43">
        <v>0</v>
      </c>
    </row>
    <row r="6" spans="2:7" x14ac:dyDescent="0.2">
      <c r="B6" s="41" t="s">
        <v>22</v>
      </c>
      <c r="C6" s="43"/>
      <c r="D6" s="43"/>
      <c r="E6" s="43">
        <v>0</v>
      </c>
    </row>
    <row r="7" spans="2:7" x14ac:dyDescent="0.2">
      <c r="B7" s="41" t="s">
        <v>21</v>
      </c>
      <c r="C7" s="43"/>
      <c r="D7" s="43"/>
      <c r="E7" s="43">
        <v>0</v>
      </c>
    </row>
    <row r="8" spans="2:7" x14ac:dyDescent="0.2">
      <c r="B8" s="41" t="s">
        <v>23</v>
      </c>
      <c r="C8" s="43">
        <v>100</v>
      </c>
      <c r="D8" s="43">
        <v>100</v>
      </c>
      <c r="E8" s="43">
        <v>0</v>
      </c>
    </row>
    <row r="9" spans="2:7" ht="14.25" x14ac:dyDescent="0.2">
      <c r="B9" s="30"/>
      <c r="C9" s="43"/>
      <c r="D9" s="43"/>
      <c r="E9" s="43"/>
    </row>
    <row r="10" spans="2:7" x14ac:dyDescent="0.2">
      <c r="B10" s="40" t="s">
        <v>24</v>
      </c>
      <c r="C10" s="43">
        <v>400</v>
      </c>
      <c r="D10" s="43">
        <v>358</v>
      </c>
      <c r="E10" s="43">
        <v>42</v>
      </c>
    </row>
    <row r="11" spans="2:7" x14ac:dyDescent="0.2">
      <c r="B11" s="41" t="s">
        <v>25</v>
      </c>
      <c r="C11" s="43">
        <v>50</v>
      </c>
      <c r="D11" s="43">
        <v>40</v>
      </c>
      <c r="E11" s="43">
        <v>10</v>
      </c>
    </row>
    <row r="12" spans="2:7" x14ac:dyDescent="0.2">
      <c r="B12" s="41" t="s">
        <v>26</v>
      </c>
      <c r="C12" s="43">
        <v>200</v>
      </c>
      <c r="D12" s="43">
        <v>150</v>
      </c>
      <c r="E12" s="43">
        <v>50</v>
      </c>
    </row>
    <row r="13" spans="2:7" x14ac:dyDescent="0.2">
      <c r="B13" s="41" t="s">
        <v>27</v>
      </c>
      <c r="C13" s="43">
        <v>50</v>
      </c>
      <c r="D13" s="43">
        <v>28</v>
      </c>
      <c r="E13" s="43">
        <v>22</v>
      </c>
    </row>
    <row r="14" spans="2:7" x14ac:dyDescent="0.2">
      <c r="B14" s="41" t="s">
        <v>28</v>
      </c>
      <c r="C14" s="43">
        <v>50</v>
      </c>
      <c r="D14" s="43">
        <v>30</v>
      </c>
      <c r="E14" s="43">
        <v>20</v>
      </c>
    </row>
    <row r="15" spans="2:7" x14ac:dyDescent="0.2">
      <c r="B15" s="41" t="s">
        <v>29</v>
      </c>
      <c r="C15" s="43">
        <v>0</v>
      </c>
      <c r="D15" s="43">
        <v>40</v>
      </c>
      <c r="E15" s="43">
        <v>-40</v>
      </c>
    </row>
    <row r="16" spans="2:7" x14ac:dyDescent="0.2">
      <c r="B16" s="41" t="s">
        <v>30</v>
      </c>
      <c r="C16" s="43">
        <v>20</v>
      </c>
      <c r="D16" s="43">
        <v>50</v>
      </c>
      <c r="E16" s="43">
        <v>-30</v>
      </c>
    </row>
    <row r="17" spans="2:7" x14ac:dyDescent="0.2">
      <c r="B17" s="41" t="s">
        <v>31</v>
      </c>
      <c r="C17" s="43">
        <v>30</v>
      </c>
      <c r="D17" s="43">
        <v>20</v>
      </c>
      <c r="E17" s="43">
        <v>10</v>
      </c>
    </row>
    <row r="18" spans="2:7" ht="14.25" x14ac:dyDescent="0.2">
      <c r="B18" s="30"/>
      <c r="C18" s="43"/>
      <c r="D18" s="43"/>
      <c r="E18" s="43"/>
    </row>
    <row r="19" spans="2:7" x14ac:dyDescent="0.2">
      <c r="B19" s="40" t="s">
        <v>32</v>
      </c>
      <c r="C19" s="43">
        <v>1100</v>
      </c>
      <c r="D19" s="43">
        <v>1320</v>
      </c>
      <c r="E19" s="43">
        <v>-220</v>
      </c>
    </row>
    <row r="20" spans="2:7" ht="14.25" x14ac:dyDescent="0.2">
      <c r="B20" s="30"/>
      <c r="C20" s="43"/>
      <c r="D20" s="43"/>
      <c r="E20" s="43"/>
    </row>
    <row r="21" spans="2:7" x14ac:dyDescent="0.2">
      <c r="B21" s="40" t="s">
        <v>33</v>
      </c>
      <c r="C21" s="43">
        <v>100</v>
      </c>
      <c r="D21" s="43">
        <v>125</v>
      </c>
      <c r="E21" s="43">
        <v>-25</v>
      </c>
    </row>
    <row r="22" spans="2:7" ht="14.25" x14ac:dyDescent="0.2">
      <c r="B22" s="30"/>
      <c r="C22" s="43"/>
      <c r="D22" s="43"/>
      <c r="E22" s="43"/>
    </row>
    <row r="23" spans="2:7" x14ac:dyDescent="0.2">
      <c r="B23" s="40" t="s">
        <v>34</v>
      </c>
      <c r="C23" s="43">
        <v>2830</v>
      </c>
      <c r="D23" s="43">
        <v>2702</v>
      </c>
      <c r="E23" s="43">
        <v>-72</v>
      </c>
    </row>
    <row r="24" spans="2:7" ht="14.25" x14ac:dyDescent="0.2">
      <c r="B24" s="30"/>
      <c r="C24" s="43"/>
      <c r="D24" s="43"/>
      <c r="E24" s="43"/>
    </row>
    <row r="25" spans="2:7" x14ac:dyDescent="0.2">
      <c r="B25" s="40" t="s">
        <v>35</v>
      </c>
      <c r="C25" s="43">
        <v>900</v>
      </c>
      <c r="D25" s="43">
        <v>900</v>
      </c>
      <c r="E25" s="43">
        <v>0</v>
      </c>
      <c r="G25" s="49"/>
    </row>
    <row r="26" spans="2:7" ht="14.25" x14ac:dyDescent="0.2">
      <c r="B26" s="30"/>
      <c r="C26" s="43"/>
      <c r="D26" s="43"/>
      <c r="E26" s="43"/>
      <c r="G26" s="50"/>
    </row>
    <row r="27" spans="2:7" x14ac:dyDescent="0.2">
      <c r="B27" s="40" t="s">
        <v>36</v>
      </c>
      <c r="C27" s="43">
        <v>200</v>
      </c>
      <c r="D27" s="43">
        <v>200</v>
      </c>
      <c r="E27" s="43">
        <v>0</v>
      </c>
      <c r="G27" s="51"/>
    </row>
    <row r="28" spans="2:7" ht="14.25" x14ac:dyDescent="0.2">
      <c r="B28" s="30"/>
      <c r="C28" s="43"/>
      <c r="D28" s="43"/>
      <c r="E28" s="43"/>
      <c r="G28" s="52"/>
    </row>
    <row r="29" spans="2:7" x14ac:dyDescent="0.2">
      <c r="B29" s="40" t="s">
        <v>37</v>
      </c>
      <c r="C29" s="43">
        <v>150</v>
      </c>
      <c r="D29" s="43">
        <v>140</v>
      </c>
      <c r="E29" s="43">
        <v>10</v>
      </c>
    </row>
    <row r="30" spans="2:7" ht="14.25" x14ac:dyDescent="0.2">
      <c r="B30" s="30"/>
      <c r="C30" s="43"/>
      <c r="D30" s="43"/>
      <c r="E30" s="43"/>
    </row>
    <row r="31" spans="2:7" x14ac:dyDescent="0.2">
      <c r="B31" s="40" t="s">
        <v>38</v>
      </c>
      <c r="C31" s="43">
        <v>170</v>
      </c>
      <c r="D31" s="43">
        <v>100</v>
      </c>
      <c r="E31" s="43">
        <v>70</v>
      </c>
    </row>
    <row r="32" spans="2:7" ht="14.25" x14ac:dyDescent="0.2">
      <c r="B32" s="30"/>
      <c r="C32" s="43"/>
      <c r="D32" s="43"/>
      <c r="E32" s="43"/>
    </row>
    <row r="33" spans="2:5" x14ac:dyDescent="0.2">
      <c r="B33" s="40" t="s">
        <v>39</v>
      </c>
      <c r="C33" s="43">
        <v>300</v>
      </c>
      <c r="D33" s="43">
        <v>300</v>
      </c>
      <c r="E33" s="43">
        <v>0</v>
      </c>
    </row>
    <row r="34" spans="2:5" ht="14.25" x14ac:dyDescent="0.2">
      <c r="B34" s="30"/>
      <c r="C34" s="43"/>
      <c r="D34" s="43"/>
      <c r="E34" s="43"/>
    </row>
    <row r="35" spans="2:5" x14ac:dyDescent="0.2">
      <c r="B35" s="40" t="s">
        <v>40</v>
      </c>
      <c r="C35" s="43">
        <v>1425</v>
      </c>
      <c r="D35" s="43">
        <v>1375</v>
      </c>
      <c r="E35" s="43">
        <v>50</v>
      </c>
    </row>
    <row r="36" spans="2:5" ht="14.25" x14ac:dyDescent="0.2">
      <c r="B36" s="30"/>
      <c r="C36" s="43"/>
      <c r="D36" s="43"/>
      <c r="E36" s="43"/>
    </row>
    <row r="37" spans="2:5" x14ac:dyDescent="0.2">
      <c r="B37" s="40" t="s">
        <v>41</v>
      </c>
      <c r="C37" s="43">
        <v>200</v>
      </c>
      <c r="D37" s="43">
        <v>200</v>
      </c>
      <c r="E37" s="43">
        <v>0</v>
      </c>
    </row>
    <row r="38" spans="2:5" x14ac:dyDescent="0.2">
      <c r="B38" s="41" t="s">
        <v>42</v>
      </c>
      <c r="C38" s="43">
        <v>200</v>
      </c>
      <c r="D38" s="43">
        <v>200</v>
      </c>
      <c r="E38" s="43">
        <v>0</v>
      </c>
    </row>
    <row r="39" spans="2:5" x14ac:dyDescent="0.2">
      <c r="B39" s="41" t="s">
        <v>43</v>
      </c>
      <c r="C39" s="43"/>
      <c r="D39" s="43"/>
      <c r="E39" s="43">
        <v>0</v>
      </c>
    </row>
    <row r="40" spans="2:5" ht="14.25" x14ac:dyDescent="0.2">
      <c r="B40" s="30"/>
      <c r="C40" s="43"/>
      <c r="D40" s="43"/>
      <c r="E40" s="43"/>
    </row>
    <row r="41" spans="2:5" x14ac:dyDescent="0.2">
      <c r="B41" s="42" t="s">
        <v>96</v>
      </c>
      <c r="C41" s="43">
        <v>7915</v>
      </c>
      <c r="D41" s="43">
        <v>7860</v>
      </c>
      <c r="E41" s="43">
        <v>-145</v>
      </c>
    </row>
    <row r="42" spans="2:5" ht="14.25" x14ac:dyDescent="0.2">
      <c r="B42"/>
      <c r="C42"/>
      <c r="D42"/>
      <c r="E42"/>
    </row>
    <row r="43" spans="2:5" ht="14.25" x14ac:dyDescent="0.2">
      <c r="B43"/>
      <c r="C43"/>
      <c r="D43"/>
      <c r="E43"/>
    </row>
    <row r="44" spans="2:5" ht="14.25" x14ac:dyDescent="0.2">
      <c r="B44"/>
      <c r="C44"/>
      <c r="D44"/>
      <c r="E44"/>
    </row>
    <row r="45" spans="2:5" ht="14.25" x14ac:dyDescent="0.2">
      <c r="B45"/>
      <c r="C45"/>
      <c r="D45"/>
      <c r="E45"/>
    </row>
    <row r="46" spans="2:5" ht="14.25" x14ac:dyDescent="0.2">
      <c r="B46"/>
      <c r="C46"/>
      <c r="D46"/>
      <c r="E46"/>
    </row>
    <row r="47" spans="2:5" ht="14.25" x14ac:dyDescent="0.2">
      <c r="B47"/>
      <c r="C47"/>
      <c r="D47"/>
      <c r="E47"/>
    </row>
    <row r="48" spans="2:5" ht="14.25" x14ac:dyDescent="0.2">
      <c r="B48"/>
      <c r="C48"/>
      <c r="D48"/>
      <c r="E48"/>
    </row>
    <row r="49" spans="2:5" ht="14.25" x14ac:dyDescent="0.2">
      <c r="B49"/>
      <c r="C49"/>
      <c r="D49"/>
      <c r="E49"/>
    </row>
    <row r="50" spans="2:5" ht="14.25" x14ac:dyDescent="0.2">
      <c r="B50"/>
      <c r="C50"/>
      <c r="D50"/>
      <c r="E50"/>
    </row>
    <row r="51" spans="2:5" ht="14.25" x14ac:dyDescent="0.2">
      <c r="B51"/>
      <c r="C51"/>
      <c r="D51"/>
      <c r="E51"/>
    </row>
    <row r="52" spans="2:5" ht="14.25" x14ac:dyDescent="0.2">
      <c r="B52"/>
      <c r="C52"/>
      <c r="D52"/>
      <c r="E52"/>
    </row>
    <row r="53" spans="2:5" ht="14.25" x14ac:dyDescent="0.2">
      <c r="B53"/>
      <c r="C53"/>
      <c r="D53"/>
      <c r="E53"/>
    </row>
    <row r="54" spans="2:5" ht="14.25" x14ac:dyDescent="0.2">
      <c r="B54"/>
      <c r="C54"/>
      <c r="D54"/>
      <c r="E54"/>
    </row>
    <row r="55" spans="2:5" ht="14.25" x14ac:dyDescent="0.2">
      <c r="B55"/>
      <c r="C55"/>
      <c r="D55"/>
      <c r="E55"/>
    </row>
    <row r="56" spans="2:5" ht="14.25" x14ac:dyDescent="0.2">
      <c r="B56"/>
      <c r="C56"/>
      <c r="D56"/>
      <c r="E56"/>
    </row>
    <row r="57" spans="2:5" ht="14.25" x14ac:dyDescent="0.2">
      <c r="B57"/>
      <c r="C57"/>
      <c r="D57"/>
      <c r="E57"/>
    </row>
    <row r="58" spans="2:5" ht="14.25" x14ac:dyDescent="0.2">
      <c r="B58"/>
      <c r="C58"/>
      <c r="D58"/>
      <c r="E58"/>
    </row>
    <row r="59" spans="2:5" ht="14.25" x14ac:dyDescent="0.2">
      <c r="B59"/>
      <c r="C59"/>
      <c r="D59"/>
      <c r="E59"/>
    </row>
    <row r="60" spans="2:5" ht="14.25" x14ac:dyDescent="0.2">
      <c r="B60"/>
      <c r="C60"/>
      <c r="D60"/>
      <c r="E60"/>
    </row>
    <row r="61" spans="2:5" ht="14.25" x14ac:dyDescent="0.2">
      <c r="B61"/>
      <c r="C61"/>
      <c r="D61"/>
      <c r="E61"/>
    </row>
    <row r="62" spans="2:5" ht="14.25" x14ac:dyDescent="0.2">
      <c r="B62"/>
      <c r="C62"/>
      <c r="D62"/>
      <c r="E62"/>
    </row>
    <row r="63" spans="2:5" ht="14.25" x14ac:dyDescent="0.2">
      <c r="B63"/>
      <c r="C63"/>
      <c r="D63"/>
      <c r="E63"/>
    </row>
    <row r="64" spans="2:5" ht="14.25" x14ac:dyDescent="0.2">
      <c r="B64"/>
      <c r="C64"/>
      <c r="D64"/>
      <c r="E64"/>
    </row>
    <row r="65" spans="2:5" ht="14.25" x14ac:dyDescent="0.2">
      <c r="B65"/>
      <c r="C65"/>
      <c r="D65"/>
      <c r="E65"/>
    </row>
    <row r="66" spans="2:5" ht="14.25" x14ac:dyDescent="0.2">
      <c r="B66"/>
      <c r="C66"/>
      <c r="D66"/>
      <c r="E66"/>
    </row>
    <row r="67" spans="2:5" ht="14.25" x14ac:dyDescent="0.2">
      <c r="B67"/>
      <c r="C67"/>
      <c r="D67"/>
      <c r="E67"/>
    </row>
    <row r="68" spans="2:5" ht="14.25" x14ac:dyDescent="0.2">
      <c r="B68"/>
      <c r="C68"/>
      <c r="D68"/>
      <c r="E68"/>
    </row>
    <row r="69" spans="2:5" ht="14.25" x14ac:dyDescent="0.2">
      <c r="B69"/>
      <c r="C69"/>
      <c r="D69"/>
      <c r="E69"/>
    </row>
    <row r="70" spans="2:5" ht="14.25" x14ac:dyDescent="0.2">
      <c r="B70"/>
      <c r="C70"/>
      <c r="D70"/>
      <c r="E70"/>
    </row>
    <row r="71" spans="2:5" ht="14.25" x14ac:dyDescent="0.2">
      <c r="B71"/>
      <c r="C71"/>
      <c r="D71"/>
      <c r="E71"/>
    </row>
    <row r="72" spans="2:5" ht="14.25" x14ac:dyDescent="0.2">
      <c r="B72"/>
      <c r="C72"/>
      <c r="D72"/>
      <c r="E72"/>
    </row>
    <row r="73" spans="2:5" ht="14.25" x14ac:dyDescent="0.2">
      <c r="B73"/>
      <c r="C73"/>
      <c r="D73"/>
      <c r="E73"/>
    </row>
    <row r="74" spans="2:5" ht="14.25" x14ac:dyDescent="0.2">
      <c r="B74"/>
      <c r="C74"/>
      <c r="D74"/>
      <c r="E74"/>
    </row>
    <row r="75" spans="2:5" ht="14.25" x14ac:dyDescent="0.2">
      <c r="B75"/>
      <c r="C75"/>
      <c r="D75"/>
      <c r="E75"/>
    </row>
    <row r="76" spans="2:5" ht="14.25" x14ac:dyDescent="0.2">
      <c r="B76"/>
      <c r="C76"/>
      <c r="D76"/>
      <c r="E76"/>
    </row>
    <row r="77" spans="2:5" ht="14.25" x14ac:dyDescent="0.2">
      <c r="B77"/>
      <c r="C77"/>
      <c r="D77"/>
      <c r="E77"/>
    </row>
    <row r="78" spans="2:5" ht="14.25" x14ac:dyDescent="0.2">
      <c r="B78"/>
      <c r="C78"/>
      <c r="D78"/>
      <c r="E78"/>
    </row>
    <row r="79" spans="2:5" ht="14.25" x14ac:dyDescent="0.2">
      <c r="B79"/>
      <c r="C79"/>
      <c r="D79"/>
      <c r="E79"/>
    </row>
    <row r="80" spans="2:5" ht="14.25" x14ac:dyDescent="0.2">
      <c r="B80"/>
      <c r="C80"/>
      <c r="D80"/>
      <c r="E80"/>
    </row>
    <row r="81" spans="2:5" ht="14.25" x14ac:dyDescent="0.2">
      <c r="B81"/>
      <c r="C81"/>
      <c r="D81"/>
      <c r="E81"/>
    </row>
    <row r="82" spans="2:5" ht="14.25" x14ac:dyDescent="0.2">
      <c r="B82"/>
      <c r="C82"/>
      <c r="D82"/>
      <c r="E82"/>
    </row>
    <row r="83" spans="2:5" ht="14.25" x14ac:dyDescent="0.2">
      <c r="B83"/>
      <c r="C83"/>
      <c r="D83"/>
      <c r="E83"/>
    </row>
    <row r="84" spans="2:5" ht="14.25" x14ac:dyDescent="0.2">
      <c r="B84"/>
      <c r="C84"/>
      <c r="D84"/>
      <c r="E84"/>
    </row>
    <row r="85" spans="2:5" ht="14.25" x14ac:dyDescent="0.2">
      <c r="B85"/>
      <c r="C85"/>
      <c r="D85"/>
      <c r="E85"/>
    </row>
    <row r="86" spans="2:5" ht="14.25" x14ac:dyDescent="0.2">
      <c r="B86"/>
      <c r="C86"/>
      <c r="D86"/>
      <c r="E86"/>
    </row>
    <row r="87" spans="2:5" ht="14.25" x14ac:dyDescent="0.2">
      <c r="B87"/>
      <c r="C87"/>
      <c r="D87"/>
      <c r="E87"/>
    </row>
    <row r="88" spans="2:5" ht="14.25" x14ac:dyDescent="0.2">
      <c r="B88"/>
      <c r="C88"/>
      <c r="D88"/>
    </row>
    <row r="89" spans="2:5" ht="14.25" x14ac:dyDescent="0.2">
      <c r="B89"/>
      <c r="C89"/>
      <c r="D89"/>
    </row>
    <row r="90" spans="2:5" ht="14.25" x14ac:dyDescent="0.2">
      <c r="B90"/>
      <c r="C90"/>
      <c r="D90"/>
    </row>
    <row r="91" spans="2:5" ht="14.25" x14ac:dyDescent="0.2">
      <c r="B91"/>
      <c r="C91"/>
      <c r="D91"/>
    </row>
    <row r="92" spans="2:5" ht="14.25" x14ac:dyDescent="0.2">
      <c r="B92"/>
      <c r="C92"/>
      <c r="D92"/>
    </row>
    <row r="93" spans="2:5" ht="14.25" x14ac:dyDescent="0.2">
      <c r="B93"/>
      <c r="C93"/>
      <c r="D93"/>
    </row>
    <row r="94" spans="2:5" ht="14.25" x14ac:dyDescent="0.2">
      <c r="B94"/>
      <c r="C94"/>
      <c r="D94"/>
    </row>
    <row r="95" spans="2:5" ht="14.25" x14ac:dyDescent="0.2">
      <c r="B95"/>
      <c r="C95"/>
      <c r="D95"/>
    </row>
    <row r="96" spans="2:5" ht="14.25" x14ac:dyDescent="0.2">
      <c r="B96"/>
      <c r="C96"/>
      <c r="D96"/>
    </row>
    <row r="97" spans="2:4" ht="14.25" x14ac:dyDescent="0.2">
      <c r="B97"/>
      <c r="C97"/>
      <c r="D97"/>
    </row>
    <row r="98" spans="2:4" ht="14.25" x14ac:dyDescent="0.2">
      <c r="B98"/>
      <c r="C98"/>
      <c r="D98"/>
    </row>
    <row r="99" spans="2:4" ht="14.25" x14ac:dyDescent="0.2">
      <c r="B99"/>
      <c r="C99"/>
      <c r="D99"/>
    </row>
    <row r="100" spans="2:4" ht="14.25" x14ac:dyDescent="0.2">
      <c r="B100"/>
      <c r="C100"/>
      <c r="D100"/>
    </row>
    <row r="101" spans="2:4" ht="14.25" x14ac:dyDescent="0.2">
      <c r="B101"/>
      <c r="C101"/>
      <c r="D101"/>
    </row>
    <row r="102" spans="2:4" ht="14.25" x14ac:dyDescent="0.2">
      <c r="B102"/>
      <c r="C102"/>
      <c r="D102"/>
    </row>
    <row r="103" spans="2:4" ht="14.25" x14ac:dyDescent="0.2">
      <c r="B103"/>
      <c r="C103"/>
      <c r="D103"/>
    </row>
    <row r="104" spans="2:4" ht="14.25" x14ac:dyDescent="0.2">
      <c r="B104"/>
      <c r="C104"/>
      <c r="D104"/>
    </row>
    <row r="105" spans="2:4" ht="14.25" x14ac:dyDescent="0.2">
      <c r="B105"/>
      <c r="C105"/>
      <c r="D105"/>
    </row>
    <row r="106" spans="2:4" ht="14.25" x14ac:dyDescent="0.2">
      <c r="B106"/>
      <c r="C106"/>
      <c r="D106"/>
    </row>
    <row r="107" spans="2:4" ht="14.25" x14ac:dyDescent="0.2">
      <c r="B107"/>
      <c r="C107"/>
      <c r="D107"/>
    </row>
    <row r="108" spans="2:4" ht="14.25" x14ac:dyDescent="0.2">
      <c r="B108"/>
      <c r="C108"/>
      <c r="D108"/>
    </row>
    <row r="109" spans="2:4" ht="14.25" x14ac:dyDescent="0.2">
      <c r="B109"/>
      <c r="C109"/>
      <c r="D109"/>
    </row>
    <row r="110" spans="2:4" ht="14.25" x14ac:dyDescent="0.2">
      <c r="B110"/>
      <c r="C110"/>
      <c r="D110"/>
    </row>
    <row r="111" spans="2:4" ht="14.25" x14ac:dyDescent="0.2">
      <c r="B111"/>
      <c r="C111"/>
      <c r="D111"/>
    </row>
    <row r="112" spans="2:4" ht="14.25" x14ac:dyDescent="0.2">
      <c r="B112"/>
      <c r="C112"/>
      <c r="D112"/>
    </row>
    <row r="113" spans="2:4" ht="14.25" x14ac:dyDescent="0.2">
      <c r="B113"/>
      <c r="C113"/>
      <c r="D113"/>
    </row>
    <row r="114" spans="2:4" ht="14.25" x14ac:dyDescent="0.2">
      <c r="B114"/>
      <c r="C114"/>
      <c r="D114"/>
    </row>
    <row r="115" spans="2:4" ht="14.25" x14ac:dyDescent="0.2">
      <c r="B115"/>
      <c r="C115"/>
      <c r="D115"/>
    </row>
    <row r="116" spans="2:4" ht="14.25" x14ac:dyDescent="0.2">
      <c r="B116"/>
      <c r="C116"/>
      <c r="D116"/>
    </row>
    <row r="117" spans="2:4" ht="14.25" x14ac:dyDescent="0.2">
      <c r="B117"/>
      <c r="C117"/>
      <c r="D117"/>
    </row>
    <row r="118" spans="2:4" ht="14.25" x14ac:dyDescent="0.2">
      <c r="B118"/>
      <c r="C118"/>
      <c r="D118"/>
    </row>
    <row r="119" spans="2:4" ht="14.25" x14ac:dyDescent="0.2">
      <c r="B119"/>
      <c r="C119"/>
      <c r="D119"/>
    </row>
    <row r="120" spans="2:4" ht="14.25" x14ac:dyDescent="0.2">
      <c r="B120"/>
      <c r="C120"/>
      <c r="D120"/>
    </row>
    <row r="121" spans="2:4" ht="14.25" x14ac:dyDescent="0.2">
      <c r="B121"/>
      <c r="C121"/>
      <c r="D121"/>
    </row>
    <row r="122" spans="2:4" ht="14.25" x14ac:dyDescent="0.2">
      <c r="B122"/>
      <c r="C122"/>
      <c r="D122"/>
    </row>
    <row r="123" spans="2:4" ht="14.25" x14ac:dyDescent="0.2">
      <c r="B123"/>
      <c r="C123"/>
      <c r="D123"/>
    </row>
    <row r="124" spans="2:4" ht="14.25" x14ac:dyDescent="0.2">
      <c r="B124"/>
      <c r="C124"/>
      <c r="D124"/>
    </row>
    <row r="125" spans="2:4" ht="14.25" x14ac:dyDescent="0.2">
      <c r="B125"/>
      <c r="C125"/>
      <c r="D125"/>
    </row>
    <row r="126" spans="2:4" ht="14.25" x14ac:dyDescent="0.2">
      <c r="B126"/>
      <c r="C126"/>
      <c r="D126"/>
    </row>
    <row r="127" spans="2:4" ht="14.25" x14ac:dyDescent="0.2">
      <c r="B127"/>
      <c r="C127"/>
      <c r="D127"/>
    </row>
    <row r="128" spans="2:4" ht="14.25" x14ac:dyDescent="0.2">
      <c r="B128"/>
      <c r="C128"/>
      <c r="D128"/>
    </row>
    <row r="129" spans="2:4" ht="14.25" x14ac:dyDescent="0.2">
      <c r="B129"/>
      <c r="C129"/>
      <c r="D129"/>
    </row>
    <row r="130" spans="2:4" ht="14.25" x14ac:dyDescent="0.2">
      <c r="B130"/>
      <c r="C130"/>
      <c r="D130"/>
    </row>
    <row r="131" spans="2:4" ht="14.25" x14ac:dyDescent="0.2">
      <c r="B131"/>
      <c r="C131"/>
      <c r="D131"/>
    </row>
    <row r="132" spans="2:4" ht="14.25" x14ac:dyDescent="0.2">
      <c r="B132"/>
      <c r="C132"/>
      <c r="D132"/>
    </row>
    <row r="133" spans="2:4" ht="14.25" x14ac:dyDescent="0.2">
      <c r="B133"/>
      <c r="C133"/>
      <c r="D133"/>
    </row>
    <row r="134" spans="2:4" ht="14.25" x14ac:dyDescent="0.2">
      <c r="B134"/>
      <c r="C134"/>
      <c r="D134"/>
    </row>
    <row r="135" spans="2:4" ht="14.25" x14ac:dyDescent="0.2">
      <c r="B135"/>
      <c r="C135"/>
      <c r="D135"/>
    </row>
    <row r="136" spans="2:4" ht="14.25" x14ac:dyDescent="0.2">
      <c r="B136"/>
      <c r="C136"/>
      <c r="D136"/>
    </row>
    <row r="137" spans="2:4" ht="14.25" x14ac:dyDescent="0.2">
      <c r="B137"/>
      <c r="C137"/>
      <c r="D137"/>
    </row>
    <row r="138" spans="2:4" ht="14.25" x14ac:dyDescent="0.2">
      <c r="B138"/>
      <c r="C138"/>
      <c r="D138"/>
    </row>
    <row r="139" spans="2:4" ht="14.25" x14ac:dyDescent="0.2">
      <c r="B139"/>
      <c r="C139"/>
      <c r="D139"/>
    </row>
    <row r="140" spans="2:4" ht="14.25" x14ac:dyDescent="0.2">
      <c r="B140"/>
      <c r="C140"/>
      <c r="D140"/>
    </row>
    <row r="141" spans="2:4" ht="14.25" x14ac:dyDescent="0.2">
      <c r="B141"/>
      <c r="C141"/>
      <c r="D141"/>
    </row>
    <row r="142" spans="2:4" ht="14.25" x14ac:dyDescent="0.2">
      <c r="B142"/>
      <c r="C142"/>
      <c r="D142"/>
    </row>
    <row r="143" spans="2:4" ht="14.25" x14ac:dyDescent="0.2">
      <c r="B143"/>
      <c r="C143"/>
      <c r="D143"/>
    </row>
    <row r="144" spans="2:4" ht="14.25" x14ac:dyDescent="0.2">
      <c r="B144"/>
      <c r="C144"/>
      <c r="D144"/>
    </row>
    <row r="145" spans="2:4" ht="14.25" x14ac:dyDescent="0.2">
      <c r="B145"/>
      <c r="C145"/>
      <c r="D145"/>
    </row>
    <row r="146" spans="2:4" ht="14.25" x14ac:dyDescent="0.2">
      <c r="B146"/>
      <c r="C146"/>
      <c r="D146"/>
    </row>
    <row r="147" spans="2:4" ht="14.25" x14ac:dyDescent="0.2">
      <c r="B147"/>
      <c r="C147"/>
      <c r="D147"/>
    </row>
    <row r="148" spans="2:4" ht="14.25" x14ac:dyDescent="0.2">
      <c r="B148"/>
      <c r="C148"/>
      <c r="D148"/>
    </row>
    <row r="149" spans="2:4" ht="14.25" x14ac:dyDescent="0.2">
      <c r="B149"/>
      <c r="C149"/>
      <c r="D149"/>
    </row>
    <row r="150" spans="2:4" ht="14.25" x14ac:dyDescent="0.2">
      <c r="B150"/>
      <c r="C150"/>
      <c r="D150"/>
    </row>
    <row r="151" spans="2:4" ht="14.25" x14ac:dyDescent="0.2">
      <c r="B151"/>
      <c r="C151"/>
      <c r="D151"/>
    </row>
    <row r="152" spans="2:4" ht="14.25" x14ac:dyDescent="0.2">
      <c r="B152"/>
      <c r="C152"/>
      <c r="D152"/>
    </row>
    <row r="153" spans="2:4" ht="14.25" x14ac:dyDescent="0.2">
      <c r="B153"/>
      <c r="C153"/>
      <c r="D153"/>
    </row>
    <row r="154" spans="2:4" ht="14.25" x14ac:dyDescent="0.2">
      <c r="B154"/>
      <c r="C154"/>
      <c r="D154"/>
    </row>
    <row r="155" spans="2:4" ht="14.25" x14ac:dyDescent="0.2">
      <c r="B155"/>
      <c r="C155"/>
      <c r="D155"/>
    </row>
    <row r="156" spans="2:4" ht="14.25" x14ac:dyDescent="0.2">
      <c r="B156"/>
      <c r="C156"/>
      <c r="D156"/>
    </row>
    <row r="157" spans="2:4" ht="14.25" x14ac:dyDescent="0.2">
      <c r="B157"/>
      <c r="C157"/>
      <c r="D157"/>
    </row>
    <row r="158" spans="2:4" ht="14.25" x14ac:dyDescent="0.2">
      <c r="B158"/>
      <c r="C158"/>
      <c r="D158"/>
    </row>
    <row r="159" spans="2:4" ht="14.25" x14ac:dyDescent="0.2">
      <c r="B159"/>
      <c r="C159"/>
      <c r="D159"/>
    </row>
    <row r="160" spans="2:4" ht="14.25" x14ac:dyDescent="0.2">
      <c r="B160"/>
      <c r="C160"/>
      <c r="D160"/>
    </row>
    <row r="161" spans="2:4" ht="14.25" x14ac:dyDescent="0.2">
      <c r="B161"/>
      <c r="C161"/>
      <c r="D161"/>
    </row>
    <row r="162" spans="2:4" ht="14.25" x14ac:dyDescent="0.2">
      <c r="B162"/>
      <c r="C162"/>
      <c r="D162"/>
    </row>
    <row r="163" spans="2:4" ht="14.25" x14ac:dyDescent="0.2">
      <c r="B163"/>
      <c r="C163"/>
      <c r="D163"/>
    </row>
    <row r="164" spans="2:4" ht="14.25" x14ac:dyDescent="0.2">
      <c r="B164"/>
      <c r="C164"/>
      <c r="D164"/>
    </row>
    <row r="165" spans="2:4" ht="14.25" x14ac:dyDescent="0.2">
      <c r="B165"/>
      <c r="C165"/>
      <c r="D165"/>
    </row>
    <row r="166" spans="2:4" ht="14.25" x14ac:dyDescent="0.2">
      <c r="B166"/>
      <c r="C166"/>
      <c r="D166"/>
    </row>
    <row r="167" spans="2:4" ht="14.25" x14ac:dyDescent="0.2">
      <c r="B167"/>
      <c r="C167"/>
      <c r="D167"/>
    </row>
    <row r="168" spans="2:4" ht="14.25" x14ac:dyDescent="0.2">
      <c r="B168"/>
      <c r="C168"/>
      <c r="D168"/>
    </row>
    <row r="169" spans="2:4" ht="14.25" x14ac:dyDescent="0.2">
      <c r="B169"/>
      <c r="C169"/>
      <c r="D169"/>
    </row>
    <row r="170" spans="2:4" ht="14.25" x14ac:dyDescent="0.2">
      <c r="B170"/>
      <c r="C170"/>
      <c r="D170"/>
    </row>
    <row r="171" spans="2:4" ht="14.25" x14ac:dyDescent="0.2">
      <c r="B171"/>
      <c r="C171"/>
      <c r="D171"/>
    </row>
    <row r="172" spans="2:4" ht="14.25" x14ac:dyDescent="0.2">
      <c r="B172"/>
      <c r="C172"/>
      <c r="D172"/>
    </row>
    <row r="173" spans="2:4" ht="14.25" x14ac:dyDescent="0.2">
      <c r="B173"/>
      <c r="C173"/>
      <c r="D173"/>
    </row>
    <row r="174" spans="2:4" ht="14.25" x14ac:dyDescent="0.2">
      <c r="B174"/>
      <c r="C174"/>
      <c r="D174"/>
    </row>
    <row r="175" spans="2:4" ht="14.25" x14ac:dyDescent="0.2">
      <c r="B175"/>
      <c r="C175"/>
      <c r="D175"/>
    </row>
  </sheetData>
  <conditionalFormatting sqref="G28">
    <cfRule type="cellIs" dxfId="4" priority="3" operator="lessThan">
      <formula>0</formula>
    </cfRule>
  </conditionalFormatting>
  <conditionalFormatting pivot="1" sqref="E4:E41">
    <cfRule type="cellIs" dxfId="3" priority="1" operator="lessThan">
      <formula>0</formula>
    </cfRule>
  </conditionalFormatting>
  <dataValidations count="1">
    <dataValidation allowBlank="1" showInputMessage="1" showErrorMessage="1" prompt="Bu sekme her kategorideki giderlerinizi gösterir._x000a__x000a_-Dilimleyici’de birden çok kategori seçmek için CTRL tuşuna basılı tutun._x000a_-Pivot Tablosu’nu güncelleştirmek için, sağ tıklayın ve Yenile’yi seçin." sqref="A1" xr:uid="{00000000-0002-0000-0100-000000000000}"/>
  </dataValidations>
  <pageMargins left="0.7" right="0.7" top="0.75" bottom="0.75" header="0.3" footer="0.3"/>
  <pageSetup paperSize="9" scale="85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61"/>
  <sheetViews>
    <sheetView showGridLines="0" zoomScaleNormal="100" workbookViewId="0">
      <pane ySplit="2" topLeftCell="A3" activePane="bottomLeft" state="frozen"/>
      <selection pane="bottomLeft"/>
    </sheetView>
  </sheetViews>
  <sheetFormatPr defaultColWidth="9" defaultRowHeight="18" customHeight="1" x14ac:dyDescent="0.2"/>
  <cols>
    <col min="1" max="1" width="1.875" style="25" customWidth="1"/>
    <col min="2" max="2" width="26.75" style="25" customWidth="1"/>
    <col min="3" max="3" width="20.875" style="25" customWidth="1"/>
    <col min="4" max="6" width="13.625" style="35" customWidth="1"/>
    <col min="7" max="7" width="21.5" style="36" customWidth="1"/>
    <col min="8" max="8" width="1.875" style="25" customWidth="1"/>
    <col min="9" max="16384" width="9" style="25"/>
  </cols>
  <sheetData>
    <row r="1" spans="2:8" ht="137.25" customHeight="1" x14ac:dyDescent="0.2">
      <c r="H1" s="25" t="s">
        <v>16</v>
      </c>
    </row>
    <row r="2" spans="2:8" ht="36.75" customHeight="1" x14ac:dyDescent="0.2">
      <c r="B2" s="15" t="s">
        <v>47</v>
      </c>
      <c r="C2" s="15" t="s">
        <v>88</v>
      </c>
      <c r="D2" s="16" t="s">
        <v>89</v>
      </c>
      <c r="E2" s="16" t="s">
        <v>90</v>
      </c>
      <c r="F2" s="16" t="s">
        <v>3</v>
      </c>
      <c r="G2" s="15" t="s">
        <v>91</v>
      </c>
    </row>
    <row r="3" spans="2:8" ht="18" customHeight="1" x14ac:dyDescent="0.2">
      <c r="B3" s="37" t="s">
        <v>20</v>
      </c>
      <c r="C3" s="29" t="s">
        <v>19</v>
      </c>
      <c r="D3" s="39">
        <v>40</v>
      </c>
      <c r="E3" s="39">
        <v>40</v>
      </c>
      <c r="F3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3" s="36">
        <f>Monthly_Expenses_Table[[#This Row],[Fiili Maliyet]]</f>
        <v>40</v>
      </c>
    </row>
    <row r="4" spans="2:8" ht="18" customHeight="1" x14ac:dyDescent="0.2">
      <c r="B4" s="37" t="s">
        <v>21</v>
      </c>
      <c r="C4" s="29" t="s">
        <v>19</v>
      </c>
      <c r="D4" s="39"/>
      <c r="E4" s="39"/>
      <c r="F4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4" s="36">
        <f>Monthly_Expenses_Table[[#This Row],[Fiili Maliyet]]</f>
        <v>0</v>
      </c>
    </row>
    <row r="5" spans="2:8" ht="18" customHeight="1" x14ac:dyDescent="0.2">
      <c r="B5" s="37" t="s">
        <v>22</v>
      </c>
      <c r="C5" s="29" t="s">
        <v>19</v>
      </c>
      <c r="D5" s="39"/>
      <c r="E5" s="39"/>
      <c r="F5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5" s="36">
        <f>Monthly_Expenses_Table[[#This Row],[Fiili Maliyet]]</f>
        <v>0</v>
      </c>
    </row>
    <row r="6" spans="2:8" ht="18" customHeight="1" x14ac:dyDescent="0.2">
      <c r="B6" s="37" t="s">
        <v>23</v>
      </c>
      <c r="C6" s="29" t="s">
        <v>19</v>
      </c>
      <c r="D6" s="39">
        <v>100</v>
      </c>
      <c r="E6" s="39">
        <v>100</v>
      </c>
      <c r="F6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6" s="36">
        <f>Monthly_Expenses_Table[[#This Row],[Fiili Maliyet]]</f>
        <v>100</v>
      </c>
    </row>
    <row r="7" spans="2:8" ht="18" customHeight="1" x14ac:dyDescent="0.2">
      <c r="B7" s="37" t="s">
        <v>25</v>
      </c>
      <c r="C7" s="29" t="s">
        <v>24</v>
      </c>
      <c r="D7" s="39">
        <v>50</v>
      </c>
      <c r="E7" s="39">
        <v>40</v>
      </c>
      <c r="F7" s="34">
        <f>IF(OR(Monthly_Expenses_Table[[#This Row],[Tahmini Maliyet]]="",Monthly_Expenses_Table[[#This Row],[Fiili Maliyet]]=""),"",Monthly_Expenses_Table[[#This Row],[Tahmini Maliyet]]-Monthly_Expenses_Table[[#This Row],[Fiili Maliyet]])</f>
        <v>10</v>
      </c>
      <c r="G7" s="36">
        <f>Monthly_Expenses_Table[[#This Row],[Fiili Maliyet]]</f>
        <v>40</v>
      </c>
    </row>
    <row r="8" spans="2:8" ht="18" customHeight="1" x14ac:dyDescent="0.2">
      <c r="B8" s="37" t="s">
        <v>26</v>
      </c>
      <c r="C8" s="29" t="s">
        <v>24</v>
      </c>
      <c r="D8" s="39">
        <v>200</v>
      </c>
      <c r="E8" s="39">
        <v>150</v>
      </c>
      <c r="F8" s="34">
        <f>IF(OR(Monthly_Expenses_Table[[#This Row],[Tahmini Maliyet]]="",Monthly_Expenses_Table[[#This Row],[Fiili Maliyet]]=""),"",Monthly_Expenses_Table[[#This Row],[Tahmini Maliyet]]-Monthly_Expenses_Table[[#This Row],[Fiili Maliyet]])</f>
        <v>50</v>
      </c>
      <c r="G8" s="38">
        <f>Monthly_Expenses_Table[[#This Row],[Fiili Maliyet]]</f>
        <v>150</v>
      </c>
    </row>
    <row r="9" spans="2:8" ht="18" customHeight="1" x14ac:dyDescent="0.2">
      <c r="B9" s="37" t="s">
        <v>27</v>
      </c>
      <c r="C9" s="29" t="s">
        <v>24</v>
      </c>
      <c r="D9" s="39">
        <v>50</v>
      </c>
      <c r="E9" s="39">
        <v>28</v>
      </c>
      <c r="F9" s="34">
        <f>IF(OR(Monthly_Expenses_Table[[#This Row],[Tahmini Maliyet]]="",Monthly_Expenses_Table[[#This Row],[Fiili Maliyet]]=""),"",Monthly_Expenses_Table[[#This Row],[Tahmini Maliyet]]-Monthly_Expenses_Table[[#This Row],[Fiili Maliyet]])</f>
        <v>22</v>
      </c>
      <c r="G9" s="36">
        <f>Monthly_Expenses_Table[[#This Row],[Fiili Maliyet]]</f>
        <v>28</v>
      </c>
    </row>
    <row r="10" spans="2:8" ht="18" customHeight="1" x14ac:dyDescent="0.2">
      <c r="B10" s="37" t="s">
        <v>28</v>
      </c>
      <c r="C10" s="29" t="s">
        <v>24</v>
      </c>
      <c r="D10" s="39">
        <v>50</v>
      </c>
      <c r="E10" s="39">
        <v>30</v>
      </c>
      <c r="F10" s="34">
        <f>IF(OR(Monthly_Expenses_Table[[#This Row],[Tahmini Maliyet]]="",Monthly_Expenses_Table[[#This Row],[Fiili Maliyet]]=""),"",Monthly_Expenses_Table[[#This Row],[Tahmini Maliyet]]-Monthly_Expenses_Table[[#This Row],[Fiili Maliyet]])</f>
        <v>20</v>
      </c>
      <c r="G10" s="36">
        <f>Monthly_Expenses_Table[[#This Row],[Fiili Maliyet]]</f>
        <v>30</v>
      </c>
    </row>
    <row r="11" spans="2:8" ht="18" customHeight="1" x14ac:dyDescent="0.2">
      <c r="B11" s="37" t="s">
        <v>29</v>
      </c>
      <c r="C11" s="29" t="s">
        <v>24</v>
      </c>
      <c r="D11" s="39">
        <v>0</v>
      </c>
      <c r="E11" s="39">
        <v>40</v>
      </c>
      <c r="F11" s="34">
        <f>IF(OR(Monthly_Expenses_Table[[#This Row],[Tahmini Maliyet]]="",Monthly_Expenses_Table[[#This Row],[Fiili Maliyet]]=""),"",Monthly_Expenses_Table[[#This Row],[Tahmini Maliyet]]-Monthly_Expenses_Table[[#This Row],[Fiili Maliyet]])</f>
        <v>-40</v>
      </c>
      <c r="G11" s="36">
        <f>Monthly_Expenses_Table[[#This Row],[Fiili Maliyet]]</f>
        <v>40</v>
      </c>
    </row>
    <row r="12" spans="2:8" ht="18" customHeight="1" x14ac:dyDescent="0.2">
      <c r="B12" s="37" t="s">
        <v>30</v>
      </c>
      <c r="C12" s="29" t="s">
        <v>24</v>
      </c>
      <c r="D12" s="39">
        <v>20</v>
      </c>
      <c r="E12" s="39">
        <v>50</v>
      </c>
      <c r="F12" s="34">
        <f>IF(OR(Monthly_Expenses_Table[[#This Row],[Tahmini Maliyet]]="",Monthly_Expenses_Table[[#This Row],[Fiili Maliyet]]=""),"",Monthly_Expenses_Table[[#This Row],[Tahmini Maliyet]]-Monthly_Expenses_Table[[#This Row],[Fiili Maliyet]])</f>
        <v>-30</v>
      </c>
      <c r="G12" s="36">
        <f>Monthly_Expenses_Table[[#This Row],[Fiili Maliyet]]</f>
        <v>50</v>
      </c>
    </row>
    <row r="13" spans="2:8" ht="18" customHeight="1" x14ac:dyDescent="0.2">
      <c r="B13" s="37" t="s">
        <v>31</v>
      </c>
      <c r="C13" s="29" t="s">
        <v>24</v>
      </c>
      <c r="D13" s="39">
        <v>30</v>
      </c>
      <c r="E13" s="39">
        <v>20</v>
      </c>
      <c r="F13" s="34">
        <f>IF(OR(Monthly_Expenses_Table[[#This Row],[Tahmini Maliyet]]="",Monthly_Expenses_Table[[#This Row],[Fiili Maliyet]]=""),"",Monthly_Expenses_Table[[#This Row],[Tahmini Maliyet]]-Monthly_Expenses_Table[[#This Row],[Fiili Maliyet]])</f>
        <v>10</v>
      </c>
      <c r="G13" s="36">
        <f>Monthly_Expenses_Table[[#This Row],[Fiili Maliyet]]</f>
        <v>20</v>
      </c>
    </row>
    <row r="14" spans="2:8" ht="18" customHeight="1" x14ac:dyDescent="0.2">
      <c r="B14" s="37" t="s">
        <v>48</v>
      </c>
      <c r="C14" s="29" t="s">
        <v>32</v>
      </c>
      <c r="D14" s="39">
        <v>1000</v>
      </c>
      <c r="E14" s="39">
        <v>1200</v>
      </c>
      <c r="F14" s="34">
        <f>IF(OR(Monthly_Expenses_Table[[#This Row],[Tahmini Maliyet]]="",Monthly_Expenses_Table[[#This Row],[Fiili Maliyet]]=""),"",Monthly_Expenses_Table[[#This Row],[Tahmini Maliyet]]-Monthly_Expenses_Table[[#This Row],[Fiili Maliyet]])</f>
        <v>-200</v>
      </c>
      <c r="G14" s="36">
        <f>Monthly_Expenses_Table[[#This Row],[Fiili Maliyet]]</f>
        <v>1200</v>
      </c>
    </row>
    <row r="15" spans="2:8" ht="18" customHeight="1" x14ac:dyDescent="0.2">
      <c r="B15" s="37" t="s">
        <v>49</v>
      </c>
      <c r="C15" s="29" t="s">
        <v>32</v>
      </c>
      <c r="D15" s="39">
        <v>100</v>
      </c>
      <c r="E15" s="39">
        <v>120</v>
      </c>
      <c r="F15" s="34">
        <f>IF(OR(Monthly_Expenses_Table[[#This Row],[Tahmini Maliyet]]="",Monthly_Expenses_Table[[#This Row],[Fiili Maliyet]]=""),"",Monthly_Expenses_Table[[#This Row],[Tahmini Maliyet]]-Monthly_Expenses_Table[[#This Row],[Fiili Maliyet]])</f>
        <v>-20</v>
      </c>
      <c r="G15" s="36">
        <f>Monthly_Expenses_Table[[#This Row],[Fiili Maliyet]]</f>
        <v>120</v>
      </c>
    </row>
    <row r="16" spans="2:8" ht="18" customHeight="1" x14ac:dyDescent="0.2">
      <c r="B16" s="37" t="s">
        <v>50</v>
      </c>
      <c r="C16" s="29" t="s">
        <v>33</v>
      </c>
      <c r="D16" s="39">
        <v>75</v>
      </c>
      <c r="E16" s="39">
        <v>100</v>
      </c>
      <c r="F16" s="34">
        <f>IF(OR(Monthly_Expenses_Table[[#This Row],[Tahmini Maliyet]]="",Monthly_Expenses_Table[[#This Row],[Fiili Maliyet]]=""),"",Monthly_Expenses_Table[[#This Row],[Tahmini Maliyet]]-Monthly_Expenses_Table[[#This Row],[Fiili Maliyet]])</f>
        <v>-25</v>
      </c>
      <c r="G16" s="36">
        <f>Monthly_Expenses_Table[[#This Row],[Fiili Maliyet]]</f>
        <v>100</v>
      </c>
    </row>
    <row r="17" spans="2:7" ht="18" customHeight="1" x14ac:dyDescent="0.2">
      <c r="B17" s="37" t="s">
        <v>51</v>
      </c>
      <c r="C17" s="29" t="s">
        <v>33</v>
      </c>
      <c r="D17" s="39">
        <v>25</v>
      </c>
      <c r="E17" s="39">
        <v>25</v>
      </c>
      <c r="F17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17" s="36">
        <f>Monthly_Expenses_Table[[#This Row],[Fiili Maliyet]]</f>
        <v>25</v>
      </c>
    </row>
    <row r="18" spans="2:7" ht="18" customHeight="1" x14ac:dyDescent="0.2">
      <c r="B18" s="37" t="s">
        <v>52</v>
      </c>
      <c r="C18" s="29" t="s">
        <v>33</v>
      </c>
      <c r="D18" s="39"/>
      <c r="E18" s="39"/>
      <c r="F18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18" s="36">
        <f>Monthly_Expenses_Table[[#This Row],[Fiili Maliyet]]</f>
        <v>0</v>
      </c>
    </row>
    <row r="19" spans="2:7" ht="18" customHeight="1" x14ac:dyDescent="0.2">
      <c r="B19" s="37" t="s">
        <v>53</v>
      </c>
      <c r="C19" s="29" t="s">
        <v>33</v>
      </c>
      <c r="D19" s="39"/>
      <c r="E19" s="39"/>
      <c r="F19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19" s="36">
        <f>Monthly_Expenses_Table[[#This Row],[Fiili Maliyet]]</f>
        <v>0</v>
      </c>
    </row>
    <row r="20" spans="2:7" ht="18" customHeight="1" x14ac:dyDescent="0.2">
      <c r="B20" s="37" t="s">
        <v>54</v>
      </c>
      <c r="C20" s="29" t="s">
        <v>34</v>
      </c>
      <c r="D20" s="39">
        <v>100</v>
      </c>
      <c r="E20" s="39">
        <v>100</v>
      </c>
      <c r="F20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20" s="36">
        <f>Monthly_Expenses_Table[[#This Row],[Fiili Maliyet]]</f>
        <v>100</v>
      </c>
    </row>
    <row r="21" spans="2:7" ht="18" customHeight="1" x14ac:dyDescent="0.2">
      <c r="B21" s="37" t="s">
        <v>55</v>
      </c>
      <c r="C21" s="29" t="s">
        <v>34</v>
      </c>
      <c r="D21" s="39">
        <v>45</v>
      </c>
      <c r="E21" s="39">
        <v>50</v>
      </c>
      <c r="F21" s="34">
        <f>IF(OR(Monthly_Expenses_Table[[#This Row],[Tahmini Maliyet]]="",Monthly_Expenses_Table[[#This Row],[Fiili Maliyet]]=""),"",Monthly_Expenses_Table[[#This Row],[Tahmini Maliyet]]-Monthly_Expenses_Table[[#This Row],[Fiili Maliyet]])</f>
        <v>-5</v>
      </c>
      <c r="G21" s="36">
        <f>Monthly_Expenses_Table[[#This Row],[Fiili Maliyet]]</f>
        <v>50</v>
      </c>
    </row>
    <row r="22" spans="2:7" ht="18" customHeight="1" x14ac:dyDescent="0.2">
      <c r="B22" s="37" t="s">
        <v>56</v>
      </c>
      <c r="C22" s="29" t="s">
        <v>34</v>
      </c>
      <c r="D22" s="39">
        <v>300</v>
      </c>
      <c r="E22" s="39">
        <v>400</v>
      </c>
      <c r="F22" s="34">
        <f>IF(OR(Monthly_Expenses_Table[[#This Row],[Tahmini Maliyet]]="",Monthly_Expenses_Table[[#This Row],[Fiili Maliyet]]=""),"",Monthly_Expenses_Table[[#This Row],[Tahmini Maliyet]]-Monthly_Expenses_Table[[#This Row],[Fiili Maliyet]])</f>
        <v>-100</v>
      </c>
      <c r="G22" s="36">
        <f>Monthly_Expenses_Table[[#This Row],[Fiili Maliyet]]</f>
        <v>400</v>
      </c>
    </row>
    <row r="23" spans="2:7" ht="18" customHeight="1" x14ac:dyDescent="0.2">
      <c r="B23" s="37" t="s">
        <v>57</v>
      </c>
      <c r="C23" s="29" t="s">
        <v>34</v>
      </c>
      <c r="D23" s="39">
        <v>200</v>
      </c>
      <c r="E23" s="39"/>
      <c r="F23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23" s="36">
        <f>Monthly_Expenses_Table[[#This Row],[Fiili Maliyet]]</f>
        <v>0</v>
      </c>
    </row>
    <row r="24" spans="2:7" ht="18" customHeight="1" x14ac:dyDescent="0.2">
      <c r="B24" s="37" t="s">
        <v>58</v>
      </c>
      <c r="C24" s="29" t="s">
        <v>34</v>
      </c>
      <c r="D24" s="39">
        <v>200</v>
      </c>
      <c r="E24" s="39">
        <v>150</v>
      </c>
      <c r="F24" s="34">
        <f>IF(OR(Monthly_Expenses_Table[[#This Row],[Tahmini Maliyet]]="",Monthly_Expenses_Table[[#This Row],[Fiili Maliyet]]=""),"",Monthly_Expenses_Table[[#This Row],[Tahmini Maliyet]]-Monthly_Expenses_Table[[#This Row],[Fiili Maliyet]])</f>
        <v>50</v>
      </c>
      <c r="G24" s="36">
        <f>Monthly_Expenses_Table[[#This Row],[Fiili Maliyet]]</f>
        <v>150</v>
      </c>
    </row>
    <row r="25" spans="2:7" ht="18" customHeight="1" x14ac:dyDescent="0.2">
      <c r="B25" s="37" t="s">
        <v>59</v>
      </c>
      <c r="C25" s="29" t="s">
        <v>34</v>
      </c>
      <c r="D25" s="39">
        <v>1700</v>
      </c>
      <c r="E25" s="39">
        <v>1700</v>
      </c>
      <c r="F25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25" s="36">
        <f>Monthly_Expenses_Table[[#This Row],[Fiili Maliyet]]</f>
        <v>1700</v>
      </c>
    </row>
    <row r="26" spans="2:7" ht="18" customHeight="1" x14ac:dyDescent="0.2">
      <c r="B26" s="37" t="s">
        <v>60</v>
      </c>
      <c r="C26" s="29" t="s">
        <v>34</v>
      </c>
      <c r="D26" s="39"/>
      <c r="E26" s="39"/>
      <c r="F26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26" s="36">
        <f>Monthly_Expenses_Table[[#This Row],[Fiili Maliyet]]</f>
        <v>0</v>
      </c>
    </row>
    <row r="27" spans="2:7" ht="18" customHeight="1" x14ac:dyDescent="0.2">
      <c r="B27" s="37" t="s">
        <v>61</v>
      </c>
      <c r="C27" s="29" t="s">
        <v>34</v>
      </c>
      <c r="D27" s="39">
        <v>100</v>
      </c>
      <c r="E27" s="39">
        <v>100</v>
      </c>
      <c r="F27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27" s="36">
        <f>Monthly_Expenses_Table[[#This Row],[Fiili Maliyet]]</f>
        <v>100</v>
      </c>
    </row>
    <row r="28" spans="2:7" ht="18" customHeight="1" x14ac:dyDescent="0.2">
      <c r="B28" s="37" t="s">
        <v>62</v>
      </c>
      <c r="C28" s="29" t="s">
        <v>34</v>
      </c>
      <c r="D28" s="39">
        <v>60</v>
      </c>
      <c r="E28" s="39">
        <v>60</v>
      </c>
      <c r="F28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28" s="36">
        <f>Monthly_Expenses_Table[[#This Row],[Fiili Maliyet]]</f>
        <v>60</v>
      </c>
    </row>
    <row r="29" spans="2:7" ht="18" customHeight="1" x14ac:dyDescent="0.2">
      <c r="B29" s="37" t="s">
        <v>63</v>
      </c>
      <c r="C29" s="29" t="s">
        <v>34</v>
      </c>
      <c r="D29" s="39">
        <v>35</v>
      </c>
      <c r="E29" s="39">
        <v>39</v>
      </c>
      <c r="F29" s="34">
        <f>IF(OR(Monthly_Expenses_Table[[#This Row],[Tahmini Maliyet]]="",Monthly_Expenses_Table[[#This Row],[Fiili Maliyet]]=""),"",Monthly_Expenses_Table[[#This Row],[Tahmini Maliyet]]-Monthly_Expenses_Table[[#This Row],[Fiili Maliyet]])</f>
        <v>-4</v>
      </c>
      <c r="G29" s="36">
        <f>Monthly_Expenses_Table[[#This Row],[Fiili Maliyet]]</f>
        <v>39</v>
      </c>
    </row>
    <row r="30" spans="2:7" ht="18" customHeight="1" x14ac:dyDescent="0.2">
      <c r="B30" s="37" t="s">
        <v>64</v>
      </c>
      <c r="C30" s="29" t="s">
        <v>34</v>
      </c>
      <c r="D30" s="39">
        <v>40</v>
      </c>
      <c r="E30" s="39">
        <v>55</v>
      </c>
      <c r="F30" s="34">
        <f>IF(OR(Monthly_Expenses_Table[[#This Row],[Tahmini Maliyet]]="",Monthly_Expenses_Table[[#This Row],[Fiili Maliyet]]=""),"",Monthly_Expenses_Table[[#This Row],[Tahmini Maliyet]]-Monthly_Expenses_Table[[#This Row],[Fiili Maliyet]])</f>
        <v>-15</v>
      </c>
      <c r="G30" s="36">
        <f>Monthly_Expenses_Table[[#This Row],[Fiili Maliyet]]</f>
        <v>55</v>
      </c>
    </row>
    <row r="31" spans="2:7" ht="18" customHeight="1" x14ac:dyDescent="0.2">
      <c r="B31" s="37" t="s">
        <v>65</v>
      </c>
      <c r="C31" s="29" t="s">
        <v>34</v>
      </c>
      <c r="D31" s="39">
        <v>25</v>
      </c>
      <c r="E31" s="39">
        <v>22</v>
      </c>
      <c r="F31" s="34">
        <f>IF(OR(Monthly_Expenses_Table[[#This Row],[Tahmini Maliyet]]="",Monthly_Expenses_Table[[#This Row],[Fiili Maliyet]]=""),"",Monthly_Expenses_Table[[#This Row],[Tahmini Maliyet]]-Monthly_Expenses_Table[[#This Row],[Fiili Maliyet]])</f>
        <v>3</v>
      </c>
      <c r="G31" s="36">
        <f>Monthly_Expenses_Table[[#This Row],[Fiili Maliyet]]</f>
        <v>22</v>
      </c>
    </row>
    <row r="32" spans="2:7" ht="18" customHeight="1" x14ac:dyDescent="0.2">
      <c r="B32" s="37" t="s">
        <v>66</v>
      </c>
      <c r="C32" s="29" t="s">
        <v>34</v>
      </c>
      <c r="D32" s="39">
        <v>25</v>
      </c>
      <c r="E32" s="39">
        <v>26</v>
      </c>
      <c r="F32" s="34">
        <f>IF(OR(Monthly_Expenses_Table[[#This Row],[Tahmini Maliyet]]="",Monthly_Expenses_Table[[#This Row],[Fiili Maliyet]]=""),"",Monthly_Expenses_Table[[#This Row],[Tahmini Maliyet]]-Monthly_Expenses_Table[[#This Row],[Fiili Maliyet]])</f>
        <v>-1</v>
      </c>
      <c r="G32" s="36">
        <f>Monthly_Expenses_Table[[#This Row],[Fiili Maliyet]]</f>
        <v>26</v>
      </c>
    </row>
    <row r="33" spans="2:7" ht="18" customHeight="1" x14ac:dyDescent="0.2">
      <c r="B33" s="37" t="s">
        <v>21</v>
      </c>
      <c r="C33" s="29" t="s">
        <v>35</v>
      </c>
      <c r="D33" s="39">
        <v>400</v>
      </c>
      <c r="E33" s="39">
        <v>400</v>
      </c>
      <c r="F33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33" s="36">
        <f>Monthly_Expenses_Table[[#This Row],[Fiili Maliyet]]</f>
        <v>400</v>
      </c>
    </row>
    <row r="34" spans="2:7" ht="18" customHeight="1" x14ac:dyDescent="0.2">
      <c r="B34" s="37" t="s">
        <v>67</v>
      </c>
      <c r="C34" s="29" t="s">
        <v>35</v>
      </c>
      <c r="D34" s="39">
        <v>400</v>
      </c>
      <c r="E34" s="39">
        <v>400</v>
      </c>
      <c r="F34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34" s="36">
        <f>Monthly_Expenses_Table[[#This Row],[Fiili Maliyet]]</f>
        <v>400</v>
      </c>
    </row>
    <row r="35" spans="2:7" ht="18" customHeight="1" x14ac:dyDescent="0.2">
      <c r="B35" s="37" t="s">
        <v>68</v>
      </c>
      <c r="C35" s="29" t="s">
        <v>35</v>
      </c>
      <c r="D35" s="39">
        <v>100</v>
      </c>
      <c r="E35" s="39">
        <v>100</v>
      </c>
      <c r="F35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35" s="36">
        <f>Monthly_Expenses_Table[[#This Row],[Fiili Maliyet]]</f>
        <v>100</v>
      </c>
    </row>
    <row r="36" spans="2:7" ht="18" customHeight="1" x14ac:dyDescent="0.2">
      <c r="B36" s="37" t="s">
        <v>69</v>
      </c>
      <c r="C36" s="29" t="s">
        <v>36</v>
      </c>
      <c r="D36" s="39">
        <v>200</v>
      </c>
      <c r="E36" s="39">
        <v>200</v>
      </c>
      <c r="F36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36" s="36">
        <f>Monthly_Expenses_Table[[#This Row],[Fiili Maliyet]]</f>
        <v>200</v>
      </c>
    </row>
    <row r="37" spans="2:7" ht="18" customHeight="1" x14ac:dyDescent="0.2">
      <c r="B37" s="37" t="s">
        <v>70</v>
      </c>
      <c r="C37" s="29" t="s">
        <v>36</v>
      </c>
      <c r="D37" s="39"/>
      <c r="E37" s="39"/>
      <c r="F37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37" s="36">
        <f>Monthly_Expenses_Table[[#This Row],[Fiili Maliyet]]</f>
        <v>0</v>
      </c>
    </row>
    <row r="38" spans="2:7" ht="18" customHeight="1" x14ac:dyDescent="0.2">
      <c r="B38" s="37" t="s">
        <v>71</v>
      </c>
      <c r="C38" s="29" t="s">
        <v>36</v>
      </c>
      <c r="D38" s="39"/>
      <c r="E38" s="39"/>
      <c r="F38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38" s="36">
        <f>Monthly_Expenses_Table[[#This Row],[Fiili Maliyet]]</f>
        <v>0</v>
      </c>
    </row>
    <row r="39" spans="2:7" ht="18" customHeight="1" x14ac:dyDescent="0.2">
      <c r="B39" s="37" t="s">
        <v>72</v>
      </c>
      <c r="C39" s="29" t="s">
        <v>36</v>
      </c>
      <c r="D39" s="39"/>
      <c r="E39" s="39"/>
      <c r="F39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39" s="36">
        <f>Monthly_Expenses_Table[[#This Row],[Fiili Maliyet]]</f>
        <v>0</v>
      </c>
    </row>
    <row r="40" spans="2:7" ht="18" customHeight="1" x14ac:dyDescent="0.2">
      <c r="B40" s="37" t="s">
        <v>73</v>
      </c>
      <c r="C40" s="29" t="s">
        <v>36</v>
      </c>
      <c r="D40" s="39"/>
      <c r="E40" s="39"/>
      <c r="F40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40" s="36">
        <f>Monthly_Expenses_Table[[#This Row],[Fiili Maliyet]]</f>
        <v>0</v>
      </c>
    </row>
    <row r="41" spans="2:7" ht="18" customHeight="1" x14ac:dyDescent="0.2">
      <c r="B41" s="37" t="s">
        <v>74</v>
      </c>
      <c r="C41" s="29" t="s">
        <v>37</v>
      </c>
      <c r="D41" s="39">
        <v>150</v>
      </c>
      <c r="E41" s="39">
        <v>140</v>
      </c>
      <c r="F41" s="34">
        <f>IF(OR(Monthly_Expenses_Table[[#This Row],[Tahmini Maliyet]]="",Monthly_Expenses_Table[[#This Row],[Fiili Maliyet]]=""),"",Monthly_Expenses_Table[[#This Row],[Tahmini Maliyet]]-Monthly_Expenses_Table[[#This Row],[Fiili Maliyet]])</f>
        <v>10</v>
      </c>
      <c r="G41" s="36">
        <f>Monthly_Expenses_Table[[#This Row],[Fiili Maliyet]]</f>
        <v>140</v>
      </c>
    </row>
    <row r="42" spans="2:7" ht="18" customHeight="1" x14ac:dyDescent="0.2">
      <c r="B42" s="37" t="s">
        <v>75</v>
      </c>
      <c r="C42" s="29" t="s">
        <v>37</v>
      </c>
      <c r="D42" s="39"/>
      <c r="E42" s="39"/>
      <c r="F42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42" s="36">
        <f>Monthly_Expenses_Table[[#This Row],[Fiili Maliyet]]</f>
        <v>0</v>
      </c>
    </row>
    <row r="43" spans="2:7" ht="18" customHeight="1" x14ac:dyDescent="0.2">
      <c r="B43" s="37" t="s">
        <v>76</v>
      </c>
      <c r="C43" s="29" t="s">
        <v>37</v>
      </c>
      <c r="D43" s="39"/>
      <c r="E43" s="39"/>
      <c r="F43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43" s="36">
        <f>Monthly_Expenses_Table[[#This Row],[Fiili Maliyet]]</f>
        <v>0</v>
      </c>
    </row>
    <row r="44" spans="2:7" ht="18" customHeight="1" x14ac:dyDescent="0.2">
      <c r="B44" s="37" t="s">
        <v>77</v>
      </c>
      <c r="C44" s="29" t="s">
        <v>37</v>
      </c>
      <c r="D44" s="39"/>
      <c r="E44" s="39"/>
      <c r="F44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44" s="36">
        <f>Monthly_Expenses_Table[[#This Row],[Fiili Maliyet]]</f>
        <v>0</v>
      </c>
    </row>
    <row r="45" spans="2:7" ht="18" customHeight="1" x14ac:dyDescent="0.2">
      <c r="B45" s="37" t="s">
        <v>78</v>
      </c>
      <c r="C45" s="29" t="s">
        <v>37</v>
      </c>
      <c r="D45" s="39"/>
      <c r="E45" s="39"/>
      <c r="F45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45" s="36">
        <f>Monthly_Expenses_Table[[#This Row],[Fiili Maliyet]]</f>
        <v>0</v>
      </c>
    </row>
    <row r="46" spans="2:7" ht="18" customHeight="1" x14ac:dyDescent="0.2">
      <c r="B46" s="37" t="s">
        <v>32</v>
      </c>
      <c r="C46" s="29" t="s">
        <v>38</v>
      </c>
      <c r="D46" s="39">
        <v>150</v>
      </c>
      <c r="E46" s="39">
        <v>75</v>
      </c>
      <c r="F46" s="34">
        <f>IF(OR(Monthly_Expenses_Table[[#This Row],[Tahmini Maliyet]]="",Monthly_Expenses_Table[[#This Row],[Fiili Maliyet]]=""),"",Monthly_Expenses_Table[[#This Row],[Tahmini Maliyet]]-Monthly_Expenses_Table[[#This Row],[Fiili Maliyet]])</f>
        <v>75</v>
      </c>
      <c r="G46" s="36">
        <f>Monthly_Expenses_Table[[#This Row],[Fiili Maliyet]]</f>
        <v>75</v>
      </c>
    </row>
    <row r="47" spans="2:7" ht="18" customHeight="1" x14ac:dyDescent="0.2">
      <c r="B47" s="37" t="s">
        <v>58</v>
      </c>
      <c r="C47" s="29" t="s">
        <v>38</v>
      </c>
      <c r="D47" s="39">
        <v>20</v>
      </c>
      <c r="E47" s="39">
        <v>25</v>
      </c>
      <c r="F47" s="34">
        <f>IF(OR(Monthly_Expenses_Table[[#This Row],[Tahmini Maliyet]]="",Monthly_Expenses_Table[[#This Row],[Fiili Maliyet]]=""),"",Monthly_Expenses_Table[[#This Row],[Tahmini Maliyet]]-Monthly_Expenses_Table[[#This Row],[Fiili Maliyet]])</f>
        <v>-5</v>
      </c>
      <c r="G47" s="36">
        <f>Monthly_Expenses_Table[[#This Row],[Fiili Maliyet]]</f>
        <v>25</v>
      </c>
    </row>
    <row r="48" spans="2:7" ht="18" customHeight="1" x14ac:dyDescent="0.2">
      <c r="B48" s="37" t="s">
        <v>21</v>
      </c>
      <c r="C48" s="29" t="s">
        <v>38</v>
      </c>
      <c r="D48" s="39"/>
      <c r="E48" s="39"/>
      <c r="F48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48" s="36">
        <f>Monthly_Expenses_Table[[#This Row],[Fiili Maliyet]]</f>
        <v>0</v>
      </c>
    </row>
    <row r="49" spans="2:7" ht="18" customHeight="1" x14ac:dyDescent="0.2">
      <c r="B49" s="37" t="s">
        <v>79</v>
      </c>
      <c r="C49" s="29" t="s">
        <v>38</v>
      </c>
      <c r="D49" s="39"/>
      <c r="E49" s="39"/>
      <c r="F49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49" s="36">
        <f>Monthly_Expenses_Table[[#This Row],[Fiili Maliyet]]</f>
        <v>0</v>
      </c>
    </row>
    <row r="50" spans="2:7" ht="18" customHeight="1" x14ac:dyDescent="0.2">
      <c r="B50" s="37" t="s">
        <v>42</v>
      </c>
      <c r="C50" s="29" t="s">
        <v>41</v>
      </c>
      <c r="D50" s="39">
        <v>200</v>
      </c>
      <c r="E50" s="39">
        <v>200</v>
      </c>
      <c r="F50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50" s="36">
        <f>Monthly_Expenses_Table[[#This Row],[Fiili Maliyet]]</f>
        <v>200</v>
      </c>
    </row>
    <row r="51" spans="2:7" ht="18" customHeight="1" x14ac:dyDescent="0.2">
      <c r="B51" s="37" t="s">
        <v>43</v>
      </c>
      <c r="C51" s="29" t="s">
        <v>41</v>
      </c>
      <c r="D51" s="39"/>
      <c r="E51" s="39"/>
      <c r="F51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51" s="36">
        <f>Monthly_Expenses_Table[[#This Row],[Fiili Maliyet]]</f>
        <v>0</v>
      </c>
    </row>
    <row r="52" spans="2:7" ht="18" customHeight="1" x14ac:dyDescent="0.2">
      <c r="B52" s="37" t="s">
        <v>80</v>
      </c>
      <c r="C52" s="29" t="s">
        <v>39</v>
      </c>
      <c r="D52" s="39">
        <v>300</v>
      </c>
      <c r="E52" s="39">
        <v>300</v>
      </c>
      <c r="F52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52" s="36">
        <f>Monthly_Expenses_Table[[#This Row],[Fiili Maliyet]]</f>
        <v>300</v>
      </c>
    </row>
    <row r="53" spans="2:7" ht="18" customHeight="1" x14ac:dyDescent="0.2">
      <c r="B53" s="37" t="s">
        <v>81</v>
      </c>
      <c r="C53" s="29" t="s">
        <v>39</v>
      </c>
      <c r="D53" s="39"/>
      <c r="E53" s="39"/>
      <c r="F53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53" s="36">
        <f>Monthly_Expenses_Table[[#This Row],[Fiili Maliyet]]</f>
        <v>0</v>
      </c>
    </row>
    <row r="54" spans="2:7" ht="18" customHeight="1" x14ac:dyDescent="0.2">
      <c r="B54" s="37" t="s">
        <v>82</v>
      </c>
      <c r="C54" s="29" t="s">
        <v>39</v>
      </c>
      <c r="D54" s="39"/>
      <c r="E54" s="39"/>
      <c r="F54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54" s="36">
        <f>Monthly_Expenses_Table[[#This Row],[Fiili Maliyet]]</f>
        <v>0</v>
      </c>
    </row>
    <row r="55" spans="2:7" ht="18" customHeight="1" x14ac:dyDescent="0.2">
      <c r="B55" s="37" t="s">
        <v>83</v>
      </c>
      <c r="C55" s="29" t="s">
        <v>40</v>
      </c>
      <c r="D55" s="39">
        <v>100</v>
      </c>
      <c r="E55" s="39">
        <v>150</v>
      </c>
      <c r="F55" s="34">
        <f>IF(OR(Monthly_Expenses_Table[[#This Row],[Tahmini Maliyet]]="",Monthly_Expenses_Table[[#This Row],[Fiili Maliyet]]=""),"",Monthly_Expenses_Table[[#This Row],[Tahmini Maliyet]]-Monthly_Expenses_Table[[#This Row],[Fiili Maliyet]])</f>
        <v>-50</v>
      </c>
      <c r="G55" s="36">
        <f>Monthly_Expenses_Table[[#This Row],[Fiili Maliyet]]</f>
        <v>150</v>
      </c>
    </row>
    <row r="56" spans="2:7" ht="18" customHeight="1" x14ac:dyDescent="0.2">
      <c r="B56" s="37" t="s">
        <v>84</v>
      </c>
      <c r="C56" s="29" t="s">
        <v>40</v>
      </c>
      <c r="D56" s="39">
        <v>450</v>
      </c>
      <c r="E56" s="39">
        <v>400</v>
      </c>
      <c r="F56" s="34">
        <f>IF(OR(Monthly_Expenses_Table[[#This Row],[Tahmini Maliyet]]="",Monthly_Expenses_Table[[#This Row],[Fiili Maliyet]]=""),"",Monthly_Expenses_Table[[#This Row],[Tahmini Maliyet]]-Monthly_Expenses_Table[[#This Row],[Fiili Maliyet]])</f>
        <v>50</v>
      </c>
      <c r="G56" s="36">
        <f>Monthly_Expenses_Table[[#This Row],[Fiili Maliyet]]</f>
        <v>400</v>
      </c>
    </row>
    <row r="57" spans="2:7" ht="18" customHeight="1" x14ac:dyDescent="0.2">
      <c r="B57" s="37" t="s">
        <v>35</v>
      </c>
      <c r="C57" s="29" t="s">
        <v>40</v>
      </c>
      <c r="D57" s="39">
        <v>300</v>
      </c>
      <c r="E57" s="39">
        <v>300</v>
      </c>
      <c r="F57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57" s="36">
        <f>Monthly_Expenses_Table[[#This Row],[Fiili Maliyet]]</f>
        <v>300</v>
      </c>
    </row>
    <row r="58" spans="2:7" ht="18" customHeight="1" x14ac:dyDescent="0.2">
      <c r="B58" s="37" t="s">
        <v>85</v>
      </c>
      <c r="C58" s="29" t="s">
        <v>40</v>
      </c>
      <c r="D58" s="39">
        <v>25</v>
      </c>
      <c r="E58" s="39">
        <v>25</v>
      </c>
      <c r="F58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58" s="36">
        <f>Monthly_Expenses_Table[[#This Row],[Fiili Maliyet]]</f>
        <v>25</v>
      </c>
    </row>
    <row r="59" spans="2:7" ht="18" customHeight="1" x14ac:dyDescent="0.2">
      <c r="B59" s="37" t="s">
        <v>58</v>
      </c>
      <c r="C59" s="29" t="s">
        <v>40</v>
      </c>
      <c r="D59" s="39">
        <v>100</v>
      </c>
      <c r="E59" s="39">
        <v>50</v>
      </c>
      <c r="F59" s="34">
        <f>IF(OR(Monthly_Expenses_Table[[#This Row],[Tahmini Maliyet]]="",Monthly_Expenses_Table[[#This Row],[Fiili Maliyet]]=""),"",Monthly_Expenses_Table[[#This Row],[Tahmini Maliyet]]-Monthly_Expenses_Table[[#This Row],[Fiili Maliyet]])</f>
        <v>50</v>
      </c>
      <c r="G59" s="36">
        <f>Monthly_Expenses_Table[[#This Row],[Fiili Maliyet]]</f>
        <v>50</v>
      </c>
    </row>
    <row r="60" spans="2:7" ht="18" customHeight="1" x14ac:dyDescent="0.2">
      <c r="B60" s="37" t="s">
        <v>86</v>
      </c>
      <c r="C60" s="29" t="s">
        <v>40</v>
      </c>
      <c r="D60" s="39"/>
      <c r="E60" s="39"/>
      <c r="F60" s="34" t="str">
        <f>IF(OR(Monthly_Expenses_Table[[#This Row],[Tahmini Maliyet]]="",Monthly_Expenses_Table[[#This Row],[Fiili Maliyet]]=""),"",Monthly_Expenses_Table[[#This Row],[Tahmini Maliyet]]-Monthly_Expenses_Table[[#This Row],[Fiili Maliyet]])</f>
        <v/>
      </c>
      <c r="G60" s="36">
        <f>Monthly_Expenses_Table[[#This Row],[Fiili Maliyet]]</f>
        <v>0</v>
      </c>
    </row>
    <row r="61" spans="2:7" ht="18" customHeight="1" x14ac:dyDescent="0.2">
      <c r="B61" s="37" t="s">
        <v>87</v>
      </c>
      <c r="C61" s="29" t="s">
        <v>40</v>
      </c>
      <c r="D61" s="39">
        <v>450</v>
      </c>
      <c r="E61" s="39">
        <v>450</v>
      </c>
      <c r="F61" s="34">
        <f>IF(OR(Monthly_Expenses_Table[[#This Row],[Tahmini Maliyet]]="",Monthly_Expenses_Table[[#This Row],[Fiili Maliyet]]=""),"",Monthly_Expenses_Table[[#This Row],[Tahmini Maliyet]]-Monthly_Expenses_Table[[#This Row],[Fiili Maliyet]])</f>
        <v>0</v>
      </c>
      <c r="G61" s="36">
        <f>Monthly_Expenses_Table[[#This Row],[Fiili Maliyet]]</f>
        <v>450</v>
      </c>
    </row>
  </sheetData>
  <conditionalFormatting sqref="G3:G61">
    <cfRule type="dataBar" priority="7">
      <dataBar showValue="0"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{AC984355-00B8-4B76-BAF8-E383A62358A4}</x14:id>
        </ext>
      </extLst>
    </cfRule>
  </conditionalFormatting>
  <conditionalFormatting sqref="F3:F61">
    <cfRule type="cellIs" dxfId="106" priority="1" operator="lessThan">
      <formula>0</formula>
    </cfRule>
  </conditionalFormatting>
  <dataValidations count="2">
    <dataValidation type="list" allowBlank="1" showInputMessage="1" showErrorMessage="1" errorTitle="Geçersiz Kategori" error="Yeni bir kategori eklemek için, Ek Veri sekmesindeki Kategori Listesi tablosuna gidin." sqref="C3:C61" xr:uid="{00000000-0002-0000-0200-000000000000}">
      <formula1>List_Categories</formula1>
    </dataValidation>
    <dataValidation allowBlank="1" showInputMessage="1" showErrorMessage="1" prompt="Aşağıdaki tabloya aylık gider detaylarınızı girin._x000a__x000a_Yeni bir kategori eklemek için, Ek Veri sekmesindeki Kategori Listesi tablosuna gidin." sqref="A1" xr:uid="{00000000-0002-0000-0200-000001000000}"/>
  </dataValidations>
  <printOptions horizontalCentered="1"/>
  <pageMargins left="0.7" right="0.7" top="0.75" bottom="0.75" header="0.3" footer="0.3"/>
  <pageSetup paperSize="9" scale="71" fitToHeight="10" orientation="portrait" r:id="rId1"/>
  <rowBreaks count="1" manualBreakCount="1">
    <brk id="42" max="16383" man="1"/>
  </row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984355-00B8-4B76-BAF8-E383A62358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1"/>
  <sheetViews>
    <sheetView showGridLines="0" zoomScaleNormal="100" workbookViewId="0"/>
  </sheetViews>
  <sheetFormatPr defaultColWidth="9" defaultRowHeight="12" x14ac:dyDescent="0.2"/>
  <cols>
    <col min="1" max="1" width="1.875" style="25" customWidth="1"/>
    <col min="2" max="2" width="22.5" style="6" customWidth="1"/>
    <col min="3" max="3" width="11.375" style="7" customWidth="1"/>
    <col min="4" max="4" width="2.625" style="6" customWidth="1"/>
    <col min="5" max="5" width="32.25" style="6" customWidth="1"/>
    <col min="6" max="6" width="1.875" style="25" customWidth="1"/>
    <col min="7" max="16384" width="9" style="25"/>
  </cols>
  <sheetData>
    <row r="1" spans="2:6" s="22" customFormat="1" ht="105.95" customHeight="1" x14ac:dyDescent="0.2">
      <c r="C1" s="26"/>
      <c r="F1" s="27" t="s">
        <v>16</v>
      </c>
    </row>
    <row r="2" spans="2:6" s="22" customFormat="1" ht="45" customHeight="1" x14ac:dyDescent="0.35">
      <c r="B2" s="18" t="s">
        <v>92</v>
      </c>
      <c r="C2" s="19"/>
      <c r="D2" s="28"/>
      <c r="E2" s="18" t="s">
        <v>93</v>
      </c>
    </row>
    <row r="3" spans="2:6" s="23" customFormat="1" ht="13.5" x14ac:dyDescent="0.2">
      <c r="B3" s="11"/>
      <c r="C3" s="12"/>
      <c r="E3" s="11"/>
    </row>
    <row r="4" spans="2:6" s="24" customFormat="1" ht="15" x14ac:dyDescent="0.2">
      <c r="B4" s="54" t="s">
        <v>18</v>
      </c>
      <c r="C4" s="53" t="s">
        <v>95</v>
      </c>
      <c r="D4"/>
      <c r="E4" s="17" t="s">
        <v>94</v>
      </c>
    </row>
    <row r="5" spans="2:6" ht="14.25" x14ac:dyDescent="0.2">
      <c r="B5" s="32" t="s">
        <v>38</v>
      </c>
      <c r="C5" s="31">
        <v>100</v>
      </c>
      <c r="D5"/>
      <c r="E5" s="29" t="s">
        <v>19</v>
      </c>
    </row>
    <row r="6" spans="2:6" ht="14.25" x14ac:dyDescent="0.2">
      <c r="B6" s="32" t="s">
        <v>33</v>
      </c>
      <c r="C6" s="31">
        <v>125</v>
      </c>
      <c r="D6"/>
      <c r="E6" s="29" t="s">
        <v>24</v>
      </c>
    </row>
    <row r="7" spans="2:6" ht="14.25" x14ac:dyDescent="0.2">
      <c r="B7" s="32" t="s">
        <v>37</v>
      </c>
      <c r="C7" s="31">
        <v>140</v>
      </c>
      <c r="D7"/>
      <c r="E7" s="29" t="s">
        <v>32</v>
      </c>
    </row>
    <row r="8" spans="2:6" ht="14.25" x14ac:dyDescent="0.2">
      <c r="B8" s="32" t="s">
        <v>19</v>
      </c>
      <c r="C8" s="31">
        <v>140</v>
      </c>
      <c r="D8"/>
      <c r="E8" s="29" t="s">
        <v>33</v>
      </c>
    </row>
    <row r="9" spans="2:6" ht="14.25" x14ac:dyDescent="0.2">
      <c r="B9" s="32" t="s">
        <v>36</v>
      </c>
      <c r="C9" s="31">
        <v>200</v>
      </c>
      <c r="D9"/>
      <c r="E9" s="29" t="s">
        <v>34</v>
      </c>
    </row>
    <row r="10" spans="2:6" ht="14.25" x14ac:dyDescent="0.2">
      <c r="B10" s="32" t="s">
        <v>41</v>
      </c>
      <c r="C10" s="31">
        <v>200</v>
      </c>
      <c r="D10"/>
      <c r="E10" s="29" t="s">
        <v>35</v>
      </c>
    </row>
    <row r="11" spans="2:6" ht="14.25" x14ac:dyDescent="0.2">
      <c r="B11" s="32" t="s">
        <v>39</v>
      </c>
      <c r="C11" s="31">
        <v>300</v>
      </c>
      <c r="D11"/>
      <c r="E11" s="29" t="s">
        <v>36</v>
      </c>
    </row>
    <row r="12" spans="2:6" ht="14.25" x14ac:dyDescent="0.2">
      <c r="B12" s="32" t="s">
        <v>24</v>
      </c>
      <c r="C12" s="31">
        <v>358</v>
      </c>
      <c r="D12"/>
      <c r="E12" s="29" t="s">
        <v>37</v>
      </c>
    </row>
    <row r="13" spans="2:6" ht="14.25" x14ac:dyDescent="0.2">
      <c r="B13" s="32" t="s">
        <v>35</v>
      </c>
      <c r="C13" s="31">
        <v>900</v>
      </c>
      <c r="D13"/>
      <c r="E13" s="29" t="s">
        <v>38</v>
      </c>
    </row>
    <row r="14" spans="2:6" ht="14.25" x14ac:dyDescent="0.2">
      <c r="B14" s="32" t="s">
        <v>32</v>
      </c>
      <c r="C14" s="31">
        <v>1320</v>
      </c>
      <c r="D14"/>
      <c r="E14" s="29" t="s">
        <v>41</v>
      </c>
    </row>
    <row r="15" spans="2:6" ht="14.25" x14ac:dyDescent="0.2">
      <c r="B15" s="32" t="s">
        <v>40</v>
      </c>
      <c r="C15" s="31">
        <v>1375</v>
      </c>
      <c r="D15"/>
      <c r="E15" s="29" t="s">
        <v>39</v>
      </c>
    </row>
    <row r="16" spans="2:6" ht="14.25" x14ac:dyDescent="0.2">
      <c r="B16" s="32" t="s">
        <v>34</v>
      </c>
      <c r="C16" s="31">
        <v>2702</v>
      </c>
      <c r="D16"/>
      <c r="E16" s="29" t="s">
        <v>40</v>
      </c>
    </row>
    <row r="17" spans="2:5" ht="14.25" x14ac:dyDescent="0.2">
      <c r="B17" s="33" t="s">
        <v>96</v>
      </c>
      <c r="C17" s="34">
        <v>7860</v>
      </c>
      <c r="D17"/>
      <c r="E17" s="10"/>
    </row>
    <row r="18" spans="2:5" ht="14.25" x14ac:dyDescent="0.2">
      <c r="B18"/>
      <c r="C18"/>
      <c r="D18"/>
    </row>
    <row r="19" spans="2:5" ht="14.25" x14ac:dyDescent="0.2">
      <c r="B19"/>
      <c r="C19"/>
      <c r="D19"/>
    </row>
    <row r="20" spans="2:5" ht="14.25" x14ac:dyDescent="0.2">
      <c r="B20"/>
      <c r="C20"/>
      <c r="D20"/>
    </row>
    <row r="21" spans="2:5" ht="14.25" x14ac:dyDescent="0.2">
      <c r="B21"/>
      <c r="C21"/>
      <c r="D21"/>
    </row>
  </sheetData>
  <dataValidations count="1">
    <dataValidation allowBlank="1" showInputMessage="1" showErrorMessage="1" prompt="Bütçe Grafiği için PivotTable, Bütçeye Genel Bakış sekmesindeki grafiği kontrol eder._x000a__x000a_Kategori Listesi tablosu Aylık Giderler sekmesindeki mevcut kategorileri kontrol eder." sqref="A1" xr:uid="{00000000-0002-0000-0300-000000000000}"/>
  </dataValidations>
  <pageMargins left="0.7" right="0.7" top="0.75" bottom="0.75" header="0.3" footer="0.3"/>
  <pageSetup paperSize="9" orientation="portrait" r:id="rId2"/>
  <colBreaks count="1" manualBreakCount="1">
    <brk id="4" max="1048575" man="1"/>
  </colBreaks>
  <drawing r:id="rId3"/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98E1F75E-A9DA-442F-A3BF-E201FE64AFA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AEE6FA14-91FC-4E02-B86C-1384BE8B2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6911D6A-8F6B-4692-8CAA-E9598A55593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TM78582910</ap:Templat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ap:HeadingPairs>
  <ap:TitlesOfParts>
    <vt:vector baseType="lpstr" size="10">
      <vt:lpstr>Bütçeye Genel Bakış</vt:lpstr>
      <vt:lpstr>Bütçe Özeti</vt:lpstr>
      <vt:lpstr>Aylık Giderler</vt:lpstr>
      <vt:lpstr>Ek Veri</vt:lpstr>
      <vt:lpstr>Actual_Expenses</vt:lpstr>
      <vt:lpstr>Actual_Income</vt:lpstr>
      <vt:lpstr>List_Categories</vt:lpstr>
      <vt:lpstr>'Aylık Giderler'!Print_Titles</vt:lpstr>
      <vt:lpstr>Projected_Expenses</vt:lpstr>
      <vt:lpstr>Projected_Income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2021-12-13T17:44:49Z</dcterms:created>
  <dcterms:modified xsi:type="dcterms:W3CDTF">2022-02-25T11:07:49Z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