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worksheets/sheet81.xml" ContentType="application/vnd.openxmlformats-officedocument.spreadsheetml.worksheet+xml"/>
  <Override PartName="/xl/tables/table71.xml" ContentType="application/vnd.openxmlformats-officedocument.spreadsheetml.table+xml"/>
  <Override PartName="/customXml/item1.xml" ContentType="application/xml"/>
  <Override PartName="/customXml/itemProps11.xml" ContentType="application/vnd.openxmlformats-officedocument.customXmlProperties+xml"/>
  <Override PartName="/xl/worksheets/sheet32.xml" ContentType="application/vnd.openxmlformats-officedocument.spreadsheetml.worksheet+xml"/>
  <Override PartName="/xl/tables/table22.xml" ContentType="application/vnd.openxmlformats-officedocument.spreadsheetml.table+xml"/>
  <Override PartName="/xl/worksheets/sheet73.xml" ContentType="application/vnd.openxmlformats-officedocument.spreadsheetml.worksheet+xml"/>
  <Override PartName="/xl/tables/table63.xml" ContentType="application/vnd.openxmlformats-officedocument.spreadsheetml.table+xml"/>
  <Override PartName="/xl/calcChain.xml" ContentType="application/vnd.openxmlformats-officedocument.spreadsheetml.calcChain+xml"/>
  <Override PartName="/xl/worksheets/sheet24.xml" ContentType="application/vnd.openxmlformats-officedocument.spreadsheetml.worksheet+xml"/>
  <Override PartName="/xl/tables/table14.xml" ContentType="application/vnd.openxmlformats-officedocument.spreadsheetml.table+xml"/>
  <Override PartName="/xl/worksheets/sheet15.xml" ContentType="application/vnd.openxmlformats-officedocument.spreadsheetml.worksheet+xml"/>
  <Override PartName="/xl/worksheets/sheet66.xml" ContentType="application/vnd.openxmlformats-officedocument.spreadsheetml.worksheet+xml"/>
  <Override PartName="/xl/tables/table55.xml" ContentType="application/vnd.openxmlformats-officedocument.spreadsheetml.table+xml"/>
  <Override PartName="/xl/sharedStrings.xml" ContentType="application/vnd.openxmlformats-officedocument.spreadsheetml.sharedStrings+xml"/>
  <Override PartName="/xl/worksheets/sheet57.xml" ContentType="application/vnd.openxmlformats-officedocument.spreadsheetml.worksheet+xml"/>
  <Override PartName="/xl/tables/table46.xml" ContentType="application/vnd.openxmlformats-officedocument.spreadsheetml.table+xml"/>
  <Override PartName="/customXml/item32.xml" ContentType="application/xml"/>
  <Override PartName="/customXml/itemProps32.xml" ContentType="application/vnd.openxmlformats-officedocument.customXmlProperties+xml"/>
  <Override PartName="/xl/styles.xml" ContentType="application/vnd.openxmlformats-officedocument.spreadsheetml.styles+xml"/>
  <Override PartName="/xl/worksheets/sheet48.xml" ContentType="application/vnd.openxmlformats-officedocument.spreadsheetml.worksheet+xml"/>
  <Override PartName="/xl/tables/table37.xml" ContentType="application/vnd.openxmlformats-officedocument.spreadsheetml.table+xml"/>
  <Override PartName="/xl/theme/theme11.xml" ContentType="application/vnd.openxmlformats-officedocument.theme+xml"/>
  <Override PartName="/customXml/item23.xml" ContentType="application/xml"/>
  <Override PartName="/customXml/itemProps2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10"/>
  <workbookPr filterPrivacy="1"/>
  <xr:revisionPtr revIDLastSave="28" documentId="13_ncr:1_{4FA48B17-41EA-4351-A045-EA76F37EA116}" xr6:coauthVersionLast="47" xr6:coauthVersionMax="47" xr10:uidLastSave="{E13A202B-D645-43C1-B3CB-2E8BEC47B5D9}"/>
  <bookViews>
    <workbookView xWindow="-120" yWindow="-120" windowWidth="29040" windowHeight="17640" tabRatio="916" xr2:uid="{00000000-000D-0000-FFFF-FFFF00000000}"/>
  </bookViews>
  <sheets>
    <sheet name="Yönergeler" sheetId="4" r:id="rId1"/>
    <sheet name="Rutin Düzenli Gelenler" sheetId="1" r:id="rId2"/>
    <sheet name="Arada Sırada Gelenler" sheetId="5" r:id="rId3"/>
    <sheet name="Potansiyel Müşteriler" sheetId="6" r:id="rId4"/>
    <sheet name="Ç1 Ağ Planı" sheetId="7" r:id="rId5"/>
    <sheet name="Ç2 Ağ Planı" sheetId="8" r:id="rId6"/>
    <sheet name="Ç3 Ağ Planı" sheetId="9" r:id="rId7"/>
    <sheet name="Ç4 Ağ Planı" sheetId="10" r:id="rId8"/>
  </sheets>
  <definedNames>
    <definedName name="_xlnm.Print_Titles" localSheetId="2">'Arada Sırada Gelenler'!$1:$3</definedName>
    <definedName name="_xlnm.Print_Titles" localSheetId="4">'Ç1 Ağ Planı'!$1:$1</definedName>
    <definedName name="_xlnm.Print_Titles" localSheetId="5">'Ç2 Ağ Planı'!$1:$1</definedName>
    <definedName name="_xlnm.Print_Titles" localSheetId="6">'Ç3 Ağ Planı'!$1:$1</definedName>
    <definedName name="_xlnm.Print_Titles" localSheetId="7">'Ç4 Ağ Planı'!$1:$1</definedName>
    <definedName name="_xlnm.Print_Titles" localSheetId="3">'Potansiyel Müşteriler'!$1:$3</definedName>
    <definedName name="_xlnm.Print_Titles" localSheetId="1">'Rutin Düzenli Gelenler'!$1:$3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7" i="10" l="1"/>
  <c r="D16" i="10"/>
  <c r="D15" i="10"/>
  <c r="B15" i="10"/>
  <c r="D17" i="9"/>
  <c r="D16" i="9"/>
  <c r="D15" i="9"/>
  <c r="B15" i="9"/>
  <c r="D17" i="8"/>
  <c r="D16" i="8"/>
  <c r="D15" i="8"/>
  <c r="B15" i="8"/>
  <c r="D15" i="7" l="1"/>
  <c r="D16" i="7"/>
  <c r="D17" i="7"/>
  <c r="B15" i="7"/>
  <c r="F7" i="6"/>
  <c r="F6" i="6"/>
  <c r="F5" i="6"/>
  <c r="F4" i="6"/>
  <c r="F7" i="5"/>
  <c r="F6" i="5"/>
  <c r="F5" i="5"/>
  <c r="F4" i="5"/>
  <c r="F6" i="1"/>
  <c r="F7" i="1" l="1"/>
  <c r="F4" i="1"/>
  <c r="F5" i="1"/>
</calcChain>
</file>

<file path=xl/sharedStrings.xml><?xml version="1.0" encoding="utf-8"?>
<sst xmlns="http://schemas.openxmlformats.org/spreadsheetml/2006/main" count="183" uniqueCount="67">
  <si>
    <t>Dokunmatik İzleyici</t>
  </si>
  <si>
    <r>
      <rPr>
        <b/>
        <sz val="13"/>
        <color theme="1" tint="0.3499862666707358"/>
        <rFont val="Arial"/>
        <family val="2"/>
        <scheme val="minor"/>
      </rPr>
      <t>1.</t>
    </r>
    <r>
      <rPr>
        <sz val="13"/>
        <color theme="1" tint="0.3499862666707358"/>
        <rFont val="Arial"/>
        <family val="2"/>
        <scheme val="minor"/>
      </rPr>
      <t xml:space="preserve"> Kişinizin hangi kategoriye ait olduğunu seçin:</t>
    </r>
  </si>
  <si>
    <r>
      <t xml:space="preserve">• </t>
    </r>
    <r>
      <rPr>
        <b/>
        <sz val="13"/>
        <color theme="1" tint="0.3499862666707358"/>
        <rFont val="Arial"/>
        <family val="2"/>
        <scheme val="minor"/>
      </rPr>
      <t>Rutin Düzenli Gelenler</t>
    </r>
    <r>
      <rPr>
        <sz val="13"/>
        <color theme="1" tint="0.3499862666707358"/>
        <rFont val="Arial"/>
        <family val="2"/>
        <scheme val="minor"/>
      </rPr>
      <t>: Fazlasıyla düzenli şekilde iletişimde kalmak istediğiniz kişiler</t>
    </r>
  </si>
  <si>
    <r>
      <t xml:space="preserve">• </t>
    </r>
    <r>
      <rPr>
        <b/>
        <sz val="13"/>
        <color theme="1" tint="0.3499862666707358"/>
        <rFont val="Arial"/>
        <family val="2"/>
        <scheme val="minor"/>
      </rPr>
      <t>Arada Sırada Gelenler</t>
    </r>
    <r>
      <rPr>
        <sz val="13"/>
        <color theme="1" tint="0.3499862666707358"/>
        <rFont val="Arial"/>
        <family val="2"/>
        <scheme val="minor"/>
      </rPr>
      <t>: Yılda birkaç kez iletişime geçmek istediğiniz kişiler</t>
    </r>
  </si>
  <si>
    <r>
      <t xml:space="preserve">• </t>
    </r>
    <r>
      <rPr>
        <b/>
        <sz val="13"/>
        <color theme="1" tint="0.3499862666707358"/>
        <rFont val="Arial"/>
        <family val="2"/>
        <scheme val="minor"/>
      </rPr>
      <t>Potansiyel Müşteriler</t>
    </r>
    <r>
      <rPr>
        <sz val="13"/>
        <color theme="1" tint="0.3499862666707358"/>
        <rFont val="Arial"/>
        <family val="2"/>
        <scheme val="minor"/>
      </rPr>
      <t>: Zamanı geldiğinde ulaşmak için dosyada tutmak istediğiniz kişiler/şirketler</t>
    </r>
  </si>
  <si>
    <r>
      <rPr>
        <b/>
        <sz val="13"/>
        <color theme="1" tint="0.3499862666707358"/>
        <rFont val="Arial"/>
        <family val="2"/>
        <scheme val="minor"/>
      </rPr>
      <t>2.</t>
    </r>
    <r>
      <rPr>
        <sz val="13"/>
        <color theme="1" tint="0.3499862666707358"/>
        <rFont val="Arial"/>
        <family val="2"/>
        <scheme val="minor"/>
      </rPr>
      <t xml:space="preserve"> İlgili çalışma sayfası sekmesini açın.</t>
    </r>
  </si>
  <si>
    <r>
      <rPr>
        <b/>
        <sz val="13"/>
        <color theme="1" tint="0.3499862666707358"/>
        <rFont val="Arial"/>
        <family val="2"/>
        <scheme val="minor"/>
      </rPr>
      <t>3.</t>
    </r>
    <r>
      <rPr>
        <sz val="13"/>
        <color theme="1" tint="0.3499862666707358"/>
        <rFont val="Arial"/>
        <family val="2"/>
        <scheme val="minor"/>
      </rPr>
      <t xml:space="preserve"> Bilgilerini girin (hücrede yeni bir satır oluşturmak için Windows'da Alt+Enter veya Mac'te Option+Return tuşlarına basın).</t>
    </r>
  </si>
  <si>
    <t>Mobil Excel uygulamaları için yeni satır yönergelerine buradan ulaşabilirsiniz.</t>
  </si>
  <si>
    <r>
      <rPr>
        <b/>
        <sz val="13"/>
        <color theme="1" tint="0.3499862666707358"/>
        <rFont val="Arial"/>
        <family val="2"/>
        <scheme val="minor"/>
      </rPr>
      <t>4.</t>
    </r>
    <r>
      <rPr>
        <sz val="13"/>
        <color theme="1" tint="0.3499862666707358"/>
        <rFont val="Arial"/>
        <family val="2"/>
        <scheme val="minor"/>
      </rPr>
      <t xml:space="preserve"> İzleme Tarihi </t>
    </r>
    <r>
      <rPr>
        <i/>
        <sz val="13"/>
        <color theme="1" tint="0.3499862666707358"/>
        <rFont val="Arial"/>
        <family val="2"/>
        <scheme val="minor"/>
      </rPr>
      <t>sütununda örnek tarihi/formülü silin, bu kişilere ne zaman ulaşmak istediğinizi girin,</t>
    </r>
    <r>
      <rPr>
        <sz val="13"/>
        <color theme="1" tint="0.3499862666707358"/>
        <rFont val="Arial"/>
        <family val="2"/>
        <scheme val="minor"/>
      </rPr>
      <t xml:space="preserve"> 
ve Enter tuşuna basın.</t>
    </r>
  </si>
  <si>
    <r>
      <rPr>
        <b/>
        <sz val="13"/>
        <color theme="1" tint="0.3499862666707358"/>
        <rFont val="Arial"/>
        <family val="2"/>
        <scheme val="minor"/>
      </rPr>
      <t>5.</t>
    </r>
    <r>
      <rPr>
        <sz val="13"/>
        <color theme="1" tint="0.3499862666707358"/>
        <rFont val="Arial"/>
        <family val="2"/>
        <scheme val="minor"/>
      </rPr>
      <t xml:space="preserve"> İzleme Tarihi </t>
    </r>
    <r>
      <rPr>
        <i/>
        <sz val="13"/>
        <color theme="1" tint="0.3499862666707358"/>
        <rFont val="Arial"/>
        <family val="2"/>
        <scheme val="minor"/>
      </rPr>
      <t>sütunu, tarih yakın olduğunda kırmızı, yaklaştığında sarı ve</t>
    </r>
    <r>
      <rPr>
        <sz val="13"/>
        <color theme="1" tint="0.3499862666707358"/>
        <rFont val="Arial"/>
        <family val="2"/>
        <scheme val="minor"/>
      </rPr>
      <t xml:space="preserve"> 
yeterli zamana sahip olduğunuzda yeşil olur.</t>
    </r>
  </si>
  <si>
    <r>
      <rPr>
        <b/>
        <sz val="13"/>
        <color theme="1" tint="0.3499862666707358"/>
        <rFont val="Arial"/>
        <family val="2"/>
        <scheme val="minor"/>
      </rPr>
      <t>6.</t>
    </r>
    <r>
      <rPr>
        <sz val="13"/>
        <color theme="1" tint="0.3499862666707358"/>
        <rFont val="Arial"/>
        <family val="2"/>
        <scheme val="minor"/>
      </rPr>
      <t xml:space="preserve"> İzleme tarihi yaklaştıkça renk de buna göre değişir.</t>
    </r>
  </si>
  <si>
    <r>
      <rPr>
        <b/>
        <sz val="13"/>
        <color theme="1" tint="0.3499862666707358"/>
        <rFont val="Arial"/>
        <family val="2"/>
        <scheme val="minor"/>
      </rPr>
      <t>7.</t>
    </r>
    <r>
      <rPr>
        <sz val="13"/>
        <color theme="1" tint="0.3499862666707358"/>
        <rFont val="Arial"/>
        <family val="2"/>
        <scheme val="minor"/>
      </rPr>
      <t xml:space="preserve"> İlgili kişiye ulaştıktan sonra </t>
    </r>
    <r>
      <rPr>
        <i/>
        <sz val="13"/>
        <color theme="1" tint="0.3499862666707358"/>
        <rFont val="Arial"/>
        <family val="2"/>
        <scheme val="minor"/>
      </rPr>
      <t>Tamamlandı mı?</t>
    </r>
    <r>
      <rPr>
        <sz val="13"/>
        <color theme="1" tint="0.3499862666707358"/>
        <rFont val="Arial"/>
        <family val="2"/>
        <scheme val="minor"/>
      </rPr>
      <t xml:space="preserve"> sütununa EVET yazın. Bu işlem, tarihi gri rengine döndürür. </t>
    </r>
  </si>
  <si>
    <r>
      <rPr>
        <b/>
        <sz val="13"/>
        <color theme="1" tint="0.3499862666707358"/>
        <rFont val="Arial"/>
        <family val="2"/>
        <scheme val="minor"/>
      </rPr>
      <t>8.</t>
    </r>
    <r>
      <rPr>
        <sz val="13"/>
        <color theme="1" tint="0.3499862666707358"/>
        <rFont val="Arial"/>
        <family val="2"/>
        <scheme val="minor"/>
      </rPr>
      <t xml:space="preserve"> Bu kişiye yeniden ulaşmak istiyorsanız EVET'i HAYIR olarak değiştirin ve yeni bir </t>
    </r>
    <r>
      <rPr>
        <i/>
        <sz val="13"/>
        <color theme="1" tint="0.3499862666707358"/>
        <rFont val="Arial"/>
        <family val="2"/>
        <scheme val="minor"/>
      </rPr>
      <t>İzleme Tarihi</t>
    </r>
    <r>
      <rPr>
        <sz val="13"/>
        <color theme="1" tint="0.3499862666707358"/>
        <rFont val="Arial"/>
        <family val="2"/>
        <scheme val="minor"/>
      </rPr>
      <t xml:space="preserve"> yazın.</t>
    </r>
  </si>
  <si>
    <t>Rutin Düzenli Gelenler</t>
  </si>
  <si>
    <t>Arada Sırada Gelenler</t>
  </si>
  <si>
    <t>Potansiyel Müşteriler</t>
  </si>
  <si>
    <t>Kırmızı</t>
  </si>
  <si>
    <t>1-3 gün uzaklıkta</t>
  </si>
  <si>
    <t>1-7 gün uzaklıkta</t>
  </si>
  <si>
    <t>1-14 gün uzaklıkta</t>
  </si>
  <si>
    <t>Yönergeler</t>
  </si>
  <si>
    <t>Sarı</t>
  </si>
  <si>
    <t>4-7 gün uzaklıkta</t>
  </si>
  <si>
    <t>8-45 gün uzaklıkta</t>
  </si>
  <si>
    <t>15-60 gün uzaklıkta</t>
  </si>
  <si>
    <t>Yeşil</t>
  </si>
  <si>
    <t>8-14+ gün uzaklıkta</t>
  </si>
  <si>
    <t>46-90+ gün uzaklıkta</t>
  </si>
  <si>
    <t>60-120+ gün uzaklıkta</t>
  </si>
  <si>
    <t>Ad</t>
  </si>
  <si>
    <t>Garth Fort</t>
  </si>
  <si>
    <t>Şirket</t>
  </si>
  <si>
    <t>Adventure Works</t>
  </si>
  <si>
    <t>Şirket Adı</t>
  </si>
  <si>
    <t>İletişim Bilgileri</t>
  </si>
  <si>
    <t>Proje Yöneticisi
garth@adventure-works.com
(234) 555-0134
adventure-works.com
linkedin.com/in/garth-fort</t>
  </si>
  <si>
    <t xml:space="preserve">İş unvanı
E-posta adresi
Telefon numarası
Web sitesi
Sosyal profil bağlantıları
</t>
  </si>
  <si>
    <t>Tanışma Yeri</t>
  </si>
  <si>
    <t>Ticari fuar 2010</t>
  </si>
  <si>
    <t>Konum</t>
  </si>
  <si>
    <t>Notlar</t>
  </si>
  <si>
    <t>Kızı Sandy'yi ve yeniden modelleme işleminin nasıl gittiğini sor. Büyük gruplar ve baharatlı yiyeceklerden hoşlanmıyor.</t>
  </si>
  <si>
    <t>Bu kişi hakkında hatırlamak istediğiniz notları yazın; nerede tanıştığınız, ne hakkında konuştuğunuz, bir sonraki konuşmanızda hangi konuları açmak istediğiniz gibi.</t>
  </si>
  <si>
    <t>İzleme Tarihi</t>
  </si>
  <si>
    <t>Tamamlandı</t>
  </si>
  <si>
    <t>HAYIR</t>
  </si>
  <si>
    <t>EVET</t>
  </si>
  <si>
    <t>Konuşmadan Notlar</t>
  </si>
  <si>
    <t>Kaynak Yöneticisi
garth@adventure-works.com
(434) 555-0123
www.adventure-works.com
linkedin.com/in/garth-fort</t>
  </si>
  <si>
    <t>Vermont Tatili 2016</t>
  </si>
  <si>
    <t>Hem kişileri işe alma hem de pazarlama soruları konusunda becerikli</t>
  </si>
  <si>
    <t>Freelancer</t>
  </si>
  <si>
    <t>Tasarımcı
birisi@example.com
425-555-0123
ornek.com
linkedin.com/in/garth-fort</t>
  </si>
  <si>
    <t>Oğlunun mezuniyeti 2016</t>
  </si>
  <si>
    <t>Yeni mezun, son derece yetenekli. Gelecekteki müşteriler için yararlı olabilir.</t>
  </si>
  <si>
    <t>Ağ Genişletme Planı</t>
  </si>
  <si>
    <t>Bu çeyrek yılda ağınızı nasıl genişletmeyi planladığınızı yazın (örneğin, daha fazla telefon araması yap, daha fazla seyahat et vb.). Ardından, her yeni kişi aldığınızda, hedefinize ne kadar yaklaştığınızı takip etmek ve görmek için Yapılan Fiili İletişimler numarasını değiştirin.</t>
  </si>
  <si>
    <t>Bu çeyrek yılda ağımı genişletme planım</t>
  </si>
  <si>
    <t>1. Daha fazla telefon araması yap</t>
  </si>
  <si>
    <t>2. Daha fazla seyahat et</t>
  </si>
  <si>
    <t>Üç Aylık İletişim Hedefi</t>
  </si>
  <si>
    <t>Sonuca yansıması / Geliştirme için notlar</t>
  </si>
  <si>
    <t>Yaklaştı. Bunun yerine öğle yemeği zamanında aramayı deneyin.</t>
  </si>
  <si>
    <t>Son tarih</t>
  </si>
  <si>
    <t>Yapılan Üç Aylık Fiili İletişimler</t>
  </si>
  <si>
    <t>Sonuçlar</t>
  </si>
  <si>
    <r>
      <t xml:space="preserve">%0 - %25
</t>
    </r>
    <r>
      <rPr>
        <sz val="11"/>
        <color rgb="FFF15A44"/>
        <rFont val="Arial"/>
        <family val="2"/>
        <scheme val="minor"/>
      </rPr>
      <t>%26 - %50</t>
    </r>
    <r>
      <rPr>
        <sz val="11"/>
        <color theme="3"/>
        <rFont val="Arial"/>
        <family val="2"/>
        <scheme val="minor"/>
      </rPr>
      <t xml:space="preserve">
</t>
    </r>
    <r>
      <rPr>
        <sz val="11"/>
        <color rgb="FFEEBE1C"/>
        <rFont val="Arial"/>
        <family val="2"/>
        <scheme val="minor"/>
      </rPr>
      <t>%51 - %75</t>
    </r>
    <r>
      <rPr>
        <sz val="11"/>
        <color theme="3"/>
        <rFont val="Arial"/>
        <family val="2"/>
        <scheme val="minor"/>
      </rPr>
      <t xml:space="preserve">
</t>
    </r>
    <r>
      <rPr>
        <sz val="11"/>
        <color rgb="FF3DBA99"/>
        <rFont val="Arial"/>
        <family val="2"/>
        <scheme val="minor"/>
      </rPr>
      <t>%76 - %100</t>
    </r>
    <r>
      <rPr>
        <sz val="11"/>
        <color theme="3"/>
        <rFont val="Arial"/>
        <family val="2"/>
        <scheme val="minor"/>
      </rPr>
      <t xml:space="preserve">
Ulaşılan yüzdeye göre renk değişiklikleri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</si>
</sst>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0_);_(* \(#,##0\);_(* &quot;-&quot;_);_(@_)"/>
    <numFmt numFmtId="165" formatCode="_(* #,##0.00_);_(* \(#,##0.00\);_(* &quot;-&quot;??_);_(@_)"/>
    <numFmt numFmtId="166" formatCode="_-* #,##0.00\ &quot;₺&quot;_-;\-* #,##0.00\ &quot;₺&quot;_-;_-* &quot;-&quot;??\ &quot;₺&quot;_-;_-@_-"/>
    <numFmt numFmtId="167" formatCode="_-* #,##0\ &quot;₺&quot;_-;\-* #,##0\ &quot;₺&quot;_-;_-* &quot;-&quot;\ &quot;₺&quot;_-;_-@_-"/>
  </numFmts>
  <fonts count="38" x14ac:knownFonts="1">
    <font>
      <sz val="9"/>
      <color theme="1" tint="0.14996795556505021"/>
      <name val="Arial"/>
      <family val="2"/>
      <scheme val="minor"/>
    </font>
    <font>
      <sz val="11"/>
      <color theme="1"/>
      <name val="Arial"/>
      <family val="2"/>
      <scheme val="minor"/>
    </font>
    <font>
      <b/>
      <sz val="22"/>
      <color theme="0"/>
      <name val="Trebuchet MS"/>
      <family val="2"/>
      <scheme val="major"/>
    </font>
    <font>
      <b/>
      <sz val="16"/>
      <color theme="5"/>
      <name val="Trebuchet MS"/>
      <family val="2"/>
      <scheme val="major"/>
    </font>
    <font>
      <b/>
      <sz val="12"/>
      <color theme="0"/>
      <name val="Trebuchet MS"/>
      <family val="2"/>
      <scheme val="major"/>
    </font>
    <font>
      <sz val="9"/>
      <color theme="1" tint="0.14996795556505021"/>
      <name val="Calibri"/>
      <family val="2"/>
    </font>
    <font>
      <b/>
      <sz val="16"/>
      <color theme="6"/>
      <name val="Trebuchet MS"/>
      <family val="2"/>
      <scheme val="major"/>
    </font>
    <font>
      <b/>
      <sz val="16"/>
      <color theme="4"/>
      <name val="Trebuchet MS"/>
      <family val="2"/>
      <scheme val="major"/>
    </font>
    <font>
      <b/>
      <sz val="16"/>
      <color theme="7"/>
      <name val="Trebuchet MS"/>
      <family val="2"/>
      <scheme val="major"/>
    </font>
    <font>
      <sz val="13"/>
      <color theme="1" tint="0.3499862666707358"/>
      <name val="Arial"/>
      <family val="2"/>
      <scheme val="minor"/>
    </font>
    <font>
      <b/>
      <sz val="13"/>
      <color theme="1" tint="0.3499862666707358"/>
      <name val="Arial"/>
      <family val="2"/>
      <scheme val="minor"/>
    </font>
    <font>
      <i/>
      <sz val="13"/>
      <color theme="1" tint="0.3499862666707358"/>
      <name val="Arial"/>
      <family val="2"/>
      <scheme val="minor"/>
    </font>
    <font>
      <sz val="11"/>
      <color theme="3"/>
      <name val="Arial"/>
      <family val="2"/>
      <scheme val="minor"/>
    </font>
    <font>
      <sz val="11"/>
      <color rgb="FFF15A44"/>
      <name val="Arial"/>
      <family val="2"/>
      <scheme val="minor"/>
    </font>
    <font>
      <sz val="11"/>
      <color rgb="FFEEBE1C"/>
      <name val="Arial"/>
      <family val="2"/>
      <scheme val="minor"/>
    </font>
    <font>
      <sz val="11"/>
      <color rgb="FF3DBA99"/>
      <name val="Arial"/>
      <family val="2"/>
      <scheme val="minor"/>
    </font>
    <font>
      <u/>
      <sz val="9"/>
      <color theme="10"/>
      <name val="Arial"/>
      <family val="2"/>
      <scheme val="minor"/>
    </font>
    <font>
      <u/>
      <sz val="13"/>
      <color theme="10"/>
      <name val="Arial"/>
      <family val="2"/>
      <scheme val="minor"/>
    </font>
    <font>
      <sz val="12"/>
      <color theme="1" tint="0.3499862666707358"/>
      <name val="Arial"/>
      <family val="2"/>
      <scheme val="minor"/>
    </font>
    <font>
      <b/>
      <sz val="12"/>
      <color rgb="FFF15A44"/>
      <name val="Arial"/>
      <family val="2"/>
      <scheme val="minor"/>
    </font>
    <font>
      <b/>
      <sz val="12"/>
      <color rgb="FFEEBE1C"/>
      <name val="Arial"/>
      <family val="2"/>
      <scheme val="minor"/>
    </font>
    <font>
      <b/>
      <sz val="12"/>
      <color rgb="FF3DBA99"/>
      <name val="Arial"/>
      <family val="2"/>
      <scheme val="minor"/>
    </font>
    <font>
      <b/>
      <sz val="12"/>
      <color theme="5"/>
      <name val="Arial"/>
      <family val="2"/>
      <scheme val="minor"/>
    </font>
    <font>
      <b/>
      <sz val="12"/>
      <color theme="6"/>
      <name val="Arial"/>
      <family val="2"/>
      <scheme val="minor"/>
    </font>
    <font>
      <b/>
      <sz val="12"/>
      <color theme="4"/>
      <name val="Arial"/>
      <family val="2"/>
      <scheme val="minor"/>
    </font>
    <font>
      <u/>
      <sz val="9"/>
      <color theme="11"/>
      <name val="Arial"/>
      <family val="2"/>
      <scheme val="minor"/>
    </font>
    <font>
      <sz val="9"/>
      <color theme="1" tint="0.14996795556505021"/>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b/>
      <sz val="11"/>
      <color theme="1"/>
      <name val="Arial"/>
      <family val="2"/>
      <scheme val="minor"/>
    </font>
    <font>
      <sz val="11"/>
      <color theme="0"/>
      <name val="Arial"/>
      <family val="2"/>
      <scheme val="minor"/>
    </font>
  </fonts>
  <fills count="39">
    <fill>
      <patternFill patternType="none"/>
    </fill>
    <fill>
      <patternFill patternType="gray125"/>
    </fill>
    <fill>
      <patternFill patternType="solid">
        <fgColor theme="5"/>
        <bgColor indexed="64"/>
      </patternFill>
    </fill>
    <fill>
      <patternFill patternType="solid">
        <fgColor theme="3"/>
        <bgColor indexed="64"/>
      </patternFill>
    </fill>
    <fill>
      <patternFill patternType="solid">
        <fgColor theme="4"/>
        <bgColor indexed="64"/>
      </patternFill>
    </fill>
    <fill>
      <patternFill patternType="solid">
        <fgColor theme="6"/>
        <bgColor indexed="64"/>
      </patternFill>
    </fill>
    <fill>
      <patternFill patternType="solid">
        <fgColor rgb="FFFFCC99"/>
      </patternFill>
    </fill>
    <fill>
      <gradientFill degree="90">
        <stop position="0">
          <color theme="7"/>
        </stop>
        <stop position="1">
          <color theme="7"/>
        </stop>
      </gradientFill>
    </fill>
    <fill>
      <gradientFill degree="90">
        <stop position="0">
          <color theme="0"/>
        </stop>
        <stop position="1">
          <color theme="0"/>
        </stop>
      </gradient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
        <bgColor indexed="65"/>
      </patternFill>
    </fill>
    <fill>
      <patternFill patternType="solid">
        <fgColor theme="4" tint="0.5999938962981048"/>
        <bgColor indexed="65"/>
      </patternFill>
    </fill>
    <fill>
      <patternFill patternType="solid">
        <fgColor theme="4" tint="0.3999755851924192"/>
        <bgColor indexed="65"/>
      </patternFill>
    </fill>
    <fill>
      <patternFill patternType="solid">
        <fgColor theme="5"/>
      </patternFill>
    </fill>
    <fill>
      <patternFill patternType="solid">
        <fgColor theme="5" tint="0.7999816888943144"/>
        <bgColor indexed="65"/>
      </patternFill>
    </fill>
    <fill>
      <patternFill patternType="solid">
        <fgColor theme="5" tint="0.5999938962981048"/>
        <bgColor indexed="65"/>
      </patternFill>
    </fill>
    <fill>
      <patternFill patternType="solid">
        <fgColor theme="5" tint="0.3999755851924192"/>
        <bgColor indexed="65"/>
      </patternFill>
    </fill>
    <fill>
      <patternFill patternType="solid">
        <fgColor theme="6"/>
      </patternFill>
    </fill>
    <fill>
      <patternFill patternType="solid">
        <fgColor theme="6" tint="0.7999816888943144"/>
        <bgColor indexed="65"/>
      </patternFill>
    </fill>
    <fill>
      <patternFill patternType="solid">
        <fgColor theme="6" tint="0.5999938962981048"/>
        <bgColor indexed="65"/>
      </patternFill>
    </fill>
    <fill>
      <patternFill patternType="solid">
        <fgColor theme="6" tint="0.3999755851924192"/>
        <bgColor indexed="65"/>
      </patternFill>
    </fill>
    <fill>
      <patternFill patternType="solid">
        <fgColor theme="7"/>
      </patternFill>
    </fill>
    <fill>
      <patternFill patternType="solid">
        <fgColor theme="7" tint="0.7999816888943144"/>
        <bgColor indexed="65"/>
      </patternFill>
    </fill>
    <fill>
      <patternFill patternType="solid">
        <fgColor theme="7" tint="0.5999938962981048"/>
        <bgColor indexed="65"/>
      </patternFill>
    </fill>
    <fill>
      <patternFill patternType="solid">
        <fgColor theme="7" tint="0.3999755851924192"/>
        <bgColor indexed="65"/>
      </patternFill>
    </fill>
    <fill>
      <patternFill patternType="solid">
        <fgColor theme="8"/>
      </patternFill>
    </fill>
    <fill>
      <patternFill patternType="solid">
        <fgColor theme="8" tint="0.7999816888943144"/>
        <bgColor indexed="65"/>
      </patternFill>
    </fill>
    <fill>
      <patternFill patternType="solid">
        <fgColor theme="8" tint="0.5999938962981048"/>
        <bgColor indexed="65"/>
      </patternFill>
    </fill>
    <fill>
      <patternFill patternType="solid">
        <fgColor theme="8" tint="0.3999755851924192"/>
        <bgColor indexed="65"/>
      </patternFill>
    </fill>
    <fill>
      <patternFill patternType="solid">
        <fgColor theme="9"/>
      </patternFill>
    </fill>
    <fill>
      <patternFill patternType="solid">
        <fgColor theme="9" tint="0.7999816888943144"/>
        <bgColor indexed="65"/>
      </patternFill>
    </fill>
    <fill>
      <patternFill patternType="solid">
        <fgColor theme="9" tint="0.5999938962981048"/>
        <bgColor indexed="65"/>
      </patternFill>
    </fill>
    <fill>
      <patternFill patternType="solid">
        <fgColor theme="9" tint="0.3999755851924192"/>
        <bgColor indexed="65"/>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right/>
      <top/>
      <bottom style="medium">
        <color theme="4" tint="0.399975585192419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2" fillId="0" borderId="0" applyNumberFormat="0" applyFill="0" applyBorder="0" applyProtection="0">
      <alignment horizontal="center" vertical="center"/>
    </xf>
    <xf numFmtId="0" fontId="3" fillId="0" borderId="0" applyNumberFormat="0" applyFill="0" applyProtection="0">
      <alignment horizontal="left" vertical="center" indent="3"/>
    </xf>
    <xf numFmtId="0" fontId="4" fillId="0" borderId="0" applyNumberFormat="0" applyFill="0" applyAlignment="0" applyProtection="0"/>
    <xf numFmtId="0" fontId="9" fillId="0" borderId="0" applyNumberFormat="0" applyFill="0" applyBorder="0" applyAlignment="0" applyProtection="0"/>
    <xf numFmtId="0" fontId="12" fillId="6" borderId="1" applyNumberFormat="0" applyFill="0" applyBorder="0" applyAlignment="0" applyProtection="0"/>
    <xf numFmtId="0" fontId="16" fillId="0" borderId="0" applyNumberFormat="0" applyFill="0" applyBorder="0" applyAlignment="0" applyProtection="0"/>
    <xf numFmtId="0" fontId="25" fillId="0" borderId="0" applyNumberFormat="0" applyFill="0" applyBorder="0" applyAlignment="0" applyProtection="0"/>
    <xf numFmtId="165" fontId="26" fillId="0" borderId="0" applyFont="0" applyFill="0" applyBorder="0" applyAlignment="0" applyProtection="0"/>
    <xf numFmtId="164" fontId="26" fillId="0" borderId="0" applyFont="0" applyFill="0" applyBorder="0" applyAlignment="0" applyProtection="0"/>
    <xf numFmtId="166" fontId="26" fillId="0" borderId="0" applyFont="0" applyFill="0" applyBorder="0" applyAlignment="0" applyProtection="0"/>
    <xf numFmtId="167" fontId="26" fillId="0" borderId="0" applyFont="0" applyFill="0" applyBorder="0" applyAlignment="0" applyProtection="0"/>
    <xf numFmtId="9" fontId="26" fillId="0" borderId="0" applyFont="0" applyFill="0" applyBorder="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9" borderId="0" applyNumberFormat="0" applyBorder="0" applyAlignment="0" applyProtection="0"/>
    <xf numFmtId="0" fontId="29" fillId="10" borderId="0" applyNumberFormat="0" applyBorder="0" applyAlignment="0" applyProtection="0"/>
    <xf numFmtId="0" fontId="30" fillId="11" borderId="0" applyNumberFormat="0" applyBorder="0" applyAlignment="0" applyProtection="0"/>
    <xf numFmtId="0" fontId="31" fillId="12" borderId="6" applyNumberFormat="0" applyAlignment="0" applyProtection="0"/>
    <xf numFmtId="0" fontId="32" fillId="12" borderId="1" applyNumberFormat="0" applyAlignment="0" applyProtection="0"/>
    <xf numFmtId="0" fontId="33" fillId="0" borderId="7" applyNumberFormat="0" applyFill="0" applyAlignment="0" applyProtection="0"/>
    <xf numFmtId="0" fontId="34" fillId="13" borderId="8" applyNumberFormat="0" applyAlignment="0" applyProtection="0"/>
    <xf numFmtId="0" fontId="35" fillId="0" borderId="0" applyNumberFormat="0" applyFill="0" applyBorder="0" applyAlignment="0" applyProtection="0"/>
    <xf numFmtId="0" fontId="26" fillId="14" borderId="9" applyNumberFormat="0" applyFont="0" applyAlignment="0" applyProtection="0"/>
    <xf numFmtId="0" fontId="36" fillId="0" borderId="10" applyNumberFormat="0" applyFill="0" applyAlignment="0" applyProtection="0"/>
    <xf numFmtId="0" fontId="3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7"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7"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cellStyleXfs>
  <cellXfs count="48">
    <xf numFmtId="0" fontId="0" fillId="0" borderId="0" xfId="0"/>
    <xf numFmtId="0" fontId="9" fillId="0" borderId="0" xfId="4"/>
    <xf numFmtId="0" fontId="3" fillId="0" borderId="0" xfId="2">
      <alignment horizontal="left" vertical="center" indent="3"/>
    </xf>
    <xf numFmtId="0" fontId="0" fillId="0" borderId="0" xfId="0" applyAlignment="1">
      <alignment vertical="top"/>
    </xf>
    <xf numFmtId="0" fontId="4" fillId="0" borderId="0" xfId="3" applyAlignment="1">
      <alignment vertical="center"/>
    </xf>
    <xf numFmtId="0" fontId="4" fillId="2" borderId="0" xfId="3" applyFill="1" applyAlignment="1">
      <alignment vertical="center"/>
    </xf>
    <xf numFmtId="0" fontId="4" fillId="3" borderId="0" xfId="3" applyFill="1" applyAlignment="1">
      <alignment vertical="center"/>
    </xf>
    <xf numFmtId="0" fontId="0" fillId="0" borderId="0" xfId="0" applyAlignment="1">
      <alignment vertical="top" wrapText="1"/>
    </xf>
    <xf numFmtId="0" fontId="0" fillId="0" borderId="0" xfId="0" applyAlignment="1">
      <alignment horizontal="center" vertical="top" wrapText="1"/>
    </xf>
    <xf numFmtId="14" fontId="0" fillId="0" borderId="0" xfId="0" applyNumberFormat="1" applyAlignment="1">
      <alignment horizontal="center" vertical="top" wrapText="1"/>
    </xf>
    <xf numFmtId="0" fontId="5" fillId="0" borderId="0" xfId="0" applyFont="1" applyAlignment="1">
      <alignment vertical="top" wrapText="1"/>
    </xf>
    <xf numFmtId="0" fontId="6" fillId="0" borderId="0" xfId="2" applyFont="1">
      <alignment horizontal="left" vertical="center" indent="3"/>
    </xf>
    <xf numFmtId="0" fontId="4" fillId="5" borderId="0" xfId="3" applyFill="1" applyAlignment="1">
      <alignment vertical="center"/>
    </xf>
    <xf numFmtId="0" fontId="7" fillId="0" borderId="0" xfId="2" applyFont="1">
      <alignment horizontal="left" vertical="center" indent="3"/>
    </xf>
    <xf numFmtId="0" fontId="4" fillId="4" borderId="0" xfId="3" applyFill="1" applyAlignment="1">
      <alignment vertical="center"/>
    </xf>
    <xf numFmtId="0" fontId="4" fillId="3" borderId="0" xfId="3" applyFill="1" applyAlignment="1">
      <alignment horizontal="left" vertical="center"/>
    </xf>
    <xf numFmtId="0" fontId="10" fillId="0" borderId="0" xfId="4" applyFont="1"/>
    <xf numFmtId="0" fontId="4" fillId="2" borderId="0" xfId="3" applyFill="1"/>
    <xf numFmtId="0" fontId="4" fillId="5" borderId="0" xfId="3" applyFill="1"/>
    <xf numFmtId="0" fontId="4" fillId="3" borderId="0" xfId="3" applyFill="1" applyAlignment="1">
      <alignment horizontal="center"/>
    </xf>
    <xf numFmtId="0" fontId="12" fillId="0" borderId="0" xfId="5" applyFill="1" applyBorder="1"/>
    <xf numFmtId="0" fontId="12" fillId="0" borderId="0" xfId="5" applyFill="1" applyBorder="1" applyAlignment="1">
      <alignment wrapText="1"/>
    </xf>
    <xf numFmtId="0" fontId="12" fillId="0" borderId="0" xfId="5" applyFill="1" applyBorder="1" applyAlignment="1">
      <alignment horizontal="center" vertical="center"/>
    </xf>
    <xf numFmtId="14" fontId="12" fillId="0" borderId="0" xfId="5" applyNumberFormat="1" applyFill="1" applyBorder="1" applyAlignment="1">
      <alignment horizontal="center" vertical="center"/>
    </xf>
    <xf numFmtId="9" fontId="12" fillId="0" borderId="0" xfId="5" applyNumberFormat="1" applyFill="1" applyBorder="1" applyAlignment="1">
      <alignment horizontal="center" vertical="center"/>
    </xf>
    <xf numFmtId="0" fontId="18" fillId="0" borderId="0" xfId="4" applyFont="1"/>
    <xf numFmtId="0" fontId="22" fillId="0" borderId="0" xfId="4" applyFont="1"/>
    <xf numFmtId="0" fontId="23" fillId="0" borderId="0" xfId="4" applyFont="1"/>
    <xf numFmtId="0" fontId="24" fillId="0" borderId="0" xfId="4" applyFont="1"/>
    <xf numFmtId="0" fontId="4" fillId="7" borderId="0" xfId="3" applyFill="1"/>
    <xf numFmtId="0" fontId="21" fillId="8" borderId="0" xfId="4" applyFont="1" applyFill="1"/>
    <xf numFmtId="0" fontId="8" fillId="8" borderId="0" xfId="2" applyFont="1" applyFill="1">
      <alignment horizontal="left" vertical="center" indent="3"/>
    </xf>
    <xf numFmtId="0" fontId="19" fillId="8" borderId="0" xfId="4" applyFont="1" applyFill="1"/>
    <xf numFmtId="0" fontId="20" fillId="8" borderId="0" xfId="4" applyFont="1" applyFill="1"/>
    <xf numFmtId="0" fontId="4" fillId="7" borderId="0" xfId="3" applyFill="1" applyAlignment="1">
      <alignment vertical="center"/>
    </xf>
    <xf numFmtId="0" fontId="9" fillId="0" borderId="0" xfId="4"/>
    <xf numFmtId="0" fontId="2" fillId="7" borderId="0" xfId="1" applyFill="1">
      <alignment horizontal="center" vertical="center"/>
    </xf>
    <xf numFmtId="0" fontId="9" fillId="0" borderId="0" xfId="4" applyAlignment="1">
      <alignment horizontal="left" indent="4"/>
    </xf>
    <xf numFmtId="0" fontId="9" fillId="0" borderId="0" xfId="4" applyAlignment="1">
      <alignment wrapText="1"/>
    </xf>
    <xf numFmtId="0" fontId="17" fillId="0" borderId="0" xfId="6" applyFont="1" applyAlignment="1">
      <alignment horizontal="left" vertical="center" wrapText="1" indent="2"/>
    </xf>
    <xf numFmtId="0" fontId="2" fillId="2" borderId="0" xfId="1" applyFill="1">
      <alignment horizontal="center" vertical="center"/>
    </xf>
    <xf numFmtId="0" fontId="2" fillId="5" borderId="0" xfId="1" applyFill="1">
      <alignment horizontal="center" vertical="center"/>
    </xf>
    <xf numFmtId="0" fontId="2" fillId="4" borderId="0" xfId="1" applyFill="1">
      <alignment horizontal="center" vertical="center"/>
    </xf>
    <xf numFmtId="0" fontId="4" fillId="3" borderId="0" xfId="3" applyFill="1" applyAlignment="1">
      <alignment horizontal="center" vertical="center"/>
    </xf>
    <xf numFmtId="0" fontId="12" fillId="0" borderId="2" xfId="5" applyFill="1" applyBorder="1" applyAlignment="1">
      <alignment vertical="center" wrapText="1"/>
    </xf>
    <xf numFmtId="0" fontId="12" fillId="0" borderId="3" xfId="5" applyFill="1" applyBorder="1" applyAlignment="1">
      <alignment vertical="center" wrapText="1"/>
    </xf>
    <xf numFmtId="0" fontId="12" fillId="0" borderId="4" xfId="5" applyFill="1" applyBorder="1" applyAlignment="1">
      <alignment vertical="center" wrapText="1"/>
    </xf>
    <xf numFmtId="0" fontId="2" fillId="3" borderId="0" xfId="1" applyFill="1">
      <alignment horizontal="center" vertical="center"/>
    </xf>
  </cellXfs>
  <cellStyles count="49">
    <cellStyle name="%20 - Vurgu1" xfId="26" builtinId="30" customBuiltin="1"/>
    <cellStyle name="%20 - Vurgu2" xfId="30" builtinId="34" customBuiltin="1"/>
    <cellStyle name="%20 - Vurgu3" xfId="34" builtinId="38" customBuiltin="1"/>
    <cellStyle name="%20 - Vurgu4" xfId="38" builtinId="42" customBuiltin="1"/>
    <cellStyle name="%20 - Vurgu5" xfId="42" builtinId="46" customBuiltin="1"/>
    <cellStyle name="%20 - Vurgu6" xfId="46" builtinId="50" customBuiltin="1"/>
    <cellStyle name="%40 - Vurgu1" xfId="27" builtinId="31" customBuiltin="1"/>
    <cellStyle name="%40 - Vurgu2" xfId="31" builtinId="35" customBuiltin="1"/>
    <cellStyle name="%40 - Vurgu3" xfId="35" builtinId="39" customBuiltin="1"/>
    <cellStyle name="%40 - Vurgu4" xfId="39" builtinId="43" customBuiltin="1"/>
    <cellStyle name="%40 - Vurgu5" xfId="43" builtinId="47" customBuiltin="1"/>
    <cellStyle name="%40 - Vurgu6" xfId="47" builtinId="51" customBuiltin="1"/>
    <cellStyle name="%60 - Vurgu1" xfId="28" builtinId="32" customBuiltin="1"/>
    <cellStyle name="%60 - Vurgu2" xfId="32" builtinId="36" customBuiltin="1"/>
    <cellStyle name="%60 - Vurgu3" xfId="36" builtinId="40" customBuiltin="1"/>
    <cellStyle name="%60 - Vurgu4" xfId="40" builtinId="44" customBuiltin="1"/>
    <cellStyle name="%60 - Vurgu5" xfId="44" builtinId="48" customBuiltin="1"/>
    <cellStyle name="%60 - Vurgu6" xfId="48" builtinId="52" customBuiltin="1"/>
    <cellStyle name="Açıklama Metni" xfId="4" builtinId="53" customBuiltin="1"/>
    <cellStyle name="Ana Başlık" xfId="1" builtinId="15" customBuiltin="1"/>
    <cellStyle name="Bağlı Hücre" xfId="20" builtinId="24" customBuiltin="1"/>
    <cellStyle name="Başlık 1" xfId="2" builtinId="16" customBuiltin="1"/>
    <cellStyle name="Başlık 2" xfId="3" builtinId="17" customBuiltin="1"/>
    <cellStyle name="Başlık 3" xfId="13" builtinId="18" customBuiltin="1"/>
    <cellStyle name="Başlık 4" xfId="14" builtinId="19" customBuiltin="1"/>
    <cellStyle name="Binlik Ayracı [0]" xfId="9" builtinId="6" customBuiltin="1"/>
    <cellStyle name="Çıkış" xfId="18" builtinId="21" customBuiltin="1"/>
    <cellStyle name="Giriş" xfId="5" builtinId="20" customBuiltin="1"/>
    <cellStyle name="Hesaplama" xfId="19" builtinId="22" customBuiltin="1"/>
    <cellStyle name="İşaretli Hücre" xfId="21" builtinId="23" customBuiltin="1"/>
    <cellStyle name="İyi" xfId="15" builtinId="26" customBuiltin="1"/>
    <cellStyle name="İzlenen Köprü" xfId="7" builtinId="9" customBuiltin="1"/>
    <cellStyle name="Köprü" xfId="6" builtinId="8" customBuiltin="1"/>
    <cellStyle name="Kötü" xfId="16" builtinId="27" customBuiltin="1"/>
    <cellStyle name="Normal" xfId="0" builtinId="0" customBuiltin="1"/>
    <cellStyle name="Not" xfId="23" builtinId="10" customBuiltin="1"/>
    <cellStyle name="Nötr" xfId="17" builtinId="28" customBuiltin="1"/>
    <cellStyle name="ParaBirimi" xfId="10" builtinId="4" customBuiltin="1"/>
    <cellStyle name="ParaBirimi [0]" xfId="11" builtinId="7" customBuiltin="1"/>
    <cellStyle name="Toplam" xfId="24" builtinId="25" customBuiltin="1"/>
    <cellStyle name="Uyarı Metni" xfId="22" builtinId="11" customBuiltin="1"/>
    <cellStyle name="Virgül" xfId="8" builtinId="3" customBuiltin="1"/>
    <cellStyle name="Vurgu1" xfId="25" builtinId="29" customBuiltin="1"/>
    <cellStyle name="Vurgu2" xfId="29" builtinId="33" customBuiltin="1"/>
    <cellStyle name="Vurgu3" xfId="33" builtinId="37" customBuiltin="1"/>
    <cellStyle name="Vurgu4" xfId="37" builtinId="41" customBuiltin="1"/>
    <cellStyle name="Vurgu5" xfId="41" builtinId="45" customBuiltin="1"/>
    <cellStyle name="Vurgu6" xfId="45" builtinId="49" customBuiltin="1"/>
    <cellStyle name="Yüzde" xfId="12" builtinId="5" customBuiltin="1"/>
  </cellStyles>
  <dxfs count="86">
    <dxf>
      <numFmt numFmtId="19" formatCode="d/mm/yyyy"/>
      <alignment horizontal="center" vertical="center" textRotation="0" wrapText="0" indent="0" justifyLastLine="0" shrinkToFit="0" readingOrder="0"/>
    </dxf>
    <dxf>
      <numFmt numFmtId="19" formatCode="d/mm/yyyy"/>
      <alignment horizontal="center" vertical="center" textRotation="0" wrapText="0" indent="0" justifyLastLine="0" shrinkToFit="0" readingOrder="0"/>
    </dxf>
    <dxf>
      <numFmt numFmtId="19" formatCode="d/mm/yyyy"/>
      <alignment horizontal="center" vertical="center" textRotation="0" wrapText="0" indent="0" justifyLastLine="0" shrinkToFit="0" readingOrder="0"/>
    </dxf>
    <dxf>
      <fill>
        <patternFill>
          <bgColor rgb="FF3DBA99"/>
        </patternFill>
      </fill>
    </dxf>
    <dxf>
      <fill>
        <patternFill>
          <bgColor rgb="FFEEBE1C"/>
        </patternFill>
      </fill>
    </dxf>
    <dxf>
      <fill>
        <patternFill>
          <bgColor rgb="FFF15A44"/>
        </patternFill>
      </fill>
    </dxf>
    <dxf>
      <fill>
        <patternFill>
          <bgColor theme="0" tint="-0.14996795556505021"/>
        </patternFill>
      </fill>
    </dxf>
    <dxf>
      <fill>
        <patternFill>
          <bgColor rgb="FF3DBA99"/>
        </patternFill>
      </fill>
    </dxf>
    <dxf>
      <fill>
        <patternFill>
          <bgColor rgb="FFEEBE1C"/>
        </patternFill>
      </fill>
    </dxf>
    <dxf>
      <fill>
        <patternFill>
          <bgColor rgb="FFF15A44"/>
        </patternFill>
      </fill>
    </dxf>
    <dxf>
      <fill>
        <patternFill>
          <bgColor theme="0" tint="-0.14996795556505021"/>
        </patternFill>
      </fill>
    </dxf>
    <dxf>
      <fill>
        <patternFill>
          <bgColor rgb="FF3DBA99"/>
        </patternFill>
      </fill>
    </dxf>
    <dxf>
      <fill>
        <patternFill>
          <bgColor rgb="FFEEBE1C"/>
        </patternFill>
      </fill>
    </dxf>
    <dxf>
      <fill>
        <patternFill>
          <bgColor rgb="FFF15A44"/>
        </patternFill>
      </fill>
    </dxf>
    <dxf>
      <fill>
        <patternFill>
          <bgColor theme="0" tint="-0.14996795556505021"/>
        </patternFill>
      </fill>
    </dxf>
    <dxf>
      <fill>
        <patternFill>
          <bgColor rgb="FF3DBA99"/>
        </patternFill>
      </fill>
    </dxf>
    <dxf>
      <fill>
        <patternFill>
          <bgColor rgb="FFEEBE1C"/>
        </patternFill>
      </fill>
    </dxf>
    <dxf>
      <fill>
        <patternFill>
          <bgColor rgb="FFF15A44"/>
        </patternFill>
      </fill>
    </dxf>
    <dxf>
      <fill>
        <patternFill>
          <bgColor theme="0" tint="-0.14996795556505021"/>
        </patternFill>
      </fill>
    </dxf>
    <dxf>
      <font>
        <color theme="1" tint="0.14996795556505021"/>
      </font>
      <fill>
        <patternFill>
          <bgColor rgb="FFF15A44"/>
        </patternFill>
      </fill>
    </dxf>
    <dxf>
      <font>
        <color theme="1" tint="0.14996795556505021"/>
      </font>
      <fill>
        <patternFill>
          <bgColor rgb="FF3DBA99"/>
        </patternFill>
      </fill>
    </dxf>
    <dxf>
      <font>
        <color theme="1" tint="0.14996795556505021"/>
      </font>
      <fill>
        <patternFill>
          <bgColor rgb="FFEEBE1C"/>
        </patternFill>
      </fill>
    </dxf>
    <dxf>
      <fill>
        <patternFill>
          <bgColor theme="0" tint="-0.14996795556505021"/>
        </patternFill>
      </fill>
    </dxf>
    <dxf>
      <font>
        <color theme="1" tint="0.14996795556505021"/>
      </font>
      <fill>
        <patternFill>
          <bgColor rgb="FFF15A44"/>
        </patternFill>
      </fill>
    </dxf>
    <dxf>
      <font>
        <color theme="1" tint="0.14996795556505021"/>
      </font>
      <fill>
        <patternFill>
          <bgColor rgb="FF3DBA99"/>
        </patternFill>
      </fill>
    </dxf>
    <dxf>
      <font>
        <color theme="1" tint="0.14996795556505021"/>
      </font>
      <fill>
        <patternFill>
          <bgColor rgb="FFEEBE1C"/>
        </patternFill>
      </fill>
    </dxf>
    <dxf>
      <fill>
        <patternFill>
          <bgColor theme="0" tint="-0.14996795556505021"/>
        </patternFill>
      </fill>
    </dxf>
    <dxf>
      <font>
        <color theme="1" tint="0.14996795556505021"/>
      </font>
      <fill>
        <patternFill>
          <bgColor rgb="FFF15A44"/>
        </patternFill>
      </fill>
    </dxf>
    <dxf>
      <font>
        <color theme="1" tint="0.14996795556505021"/>
      </font>
      <fill>
        <patternFill>
          <bgColor rgb="FF3DBA99"/>
        </patternFill>
      </fill>
    </dxf>
    <dxf>
      <font>
        <color theme="1" tint="0.14996795556505021"/>
      </font>
      <fill>
        <patternFill>
          <bgColor rgb="FFEEBE1C"/>
        </patternFill>
      </fill>
    </dxf>
    <dxf>
      <fill>
        <patternFill>
          <bgColor theme="0" tint="-0.14996795556505021"/>
        </patternFill>
      </fill>
    </dxf>
    <dxf>
      <numFmt numFmtId="19" formatCode="d/mm/yyyy"/>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numFmt numFmtId="19" formatCode="d/mm/yyyy"/>
      <alignment horizontal="center" vertical="top" textRotation="0" wrapText="1" indent="0" justifyLastLine="0" shrinkToFit="0" readingOrder="0"/>
    </dxf>
    <dxf>
      <numFmt numFmtId="19" formatCode="d/mm/yyyy"/>
      <alignment horizontal="center" vertical="top" textRotation="0" wrapText="1" indent="0" justifyLastLine="0" shrinkToFit="0" readingOrder="0"/>
    </dxf>
    <dxf>
      <numFmt numFmtId="19" formatCode="d/mm/yyyy"/>
      <alignment horizontal="center"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general" vertical="top" textRotation="0" wrapText="1" indent="0" justifyLastLine="0" shrinkToFit="0" readingOrder="0"/>
    </dxf>
    <dxf>
      <numFmt numFmtId="13" formatCode="0%"/>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numFmt numFmtId="13" formatCode="0%"/>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numFmt numFmtId="13" formatCode="0%"/>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numFmt numFmtId="13" formatCode="0%"/>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top" textRotation="0" wrapText="1" indent="0" justifyLastLine="0" shrinkToFit="0" readingOrder="0"/>
    </dxf>
    <dxf>
      <alignment horizontal="center"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center" textRotation="0" wrapText="0" indent="0" justifyLastLine="0" shrinkToFit="0" readingOrder="0"/>
    </dxf>
    <dxf>
      <alignment horizontal="general" vertical="top" textRotation="0" wrapText="1" indent="0" justifyLastLine="0" shrinkToFit="0" readingOrder="0"/>
    </dxf>
    <dxf>
      <alignment horizontal="center"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center" textRotation="0" wrapText="0" indent="0" justifyLastLine="0" shrinkToFit="0" readingOrder="0"/>
    </dxf>
    <dxf>
      <alignment horizontal="general" vertical="top" textRotation="0" wrapText="1" indent="0" justifyLastLine="0" shrinkToFit="0" readingOrder="0"/>
    </dxf>
    <dxf>
      <alignment horizontal="center"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center" textRotation="0" wrapText="0" indent="0" justifyLastLine="0" shrinkToFit="0" readingOrder="0"/>
    </dxf>
    <dxf>
      <font>
        <b/>
        <i val="0"/>
      </font>
    </dxf>
    <dxf>
      <font>
        <b/>
        <i val="0"/>
        <color theme="0"/>
      </font>
      <fill>
        <gradientFill degree="90">
          <stop position="0">
            <color theme="1"/>
          </stop>
          <stop position="1">
            <color theme="1"/>
          </stop>
        </gradientFill>
      </fill>
      <border diagonalUp="0" diagonalDown="0">
        <left/>
        <right/>
        <top/>
        <bottom/>
        <vertical/>
        <horizontal/>
      </border>
    </dxf>
    <dxf>
      <border>
        <bottom style="medium">
          <color theme="0" tint="-0.249946592608417"/>
        </bottom>
        <horizontal style="medium">
          <color theme="0" tint="-0.249946592608417"/>
        </horizontal>
      </border>
    </dxf>
  </dxfs>
  <tableStyles count="1" defaultPivotStyle="PivotStyleLight16">
    <tableStyle name="Dokunmatik İzleyici" pivot="0" count="3" xr9:uid="{00000000-0011-0000-FFFF-FFFF00000000}">
      <tableStyleElement type="wholeTable" dxfId="85"/>
      <tableStyleElement type="headerRow" dxfId="84"/>
      <tableStyleElement type="firstColumn" dxfId="83"/>
    </tableStyle>
  </tableStyles>
  <colors>
    <mruColors>
      <color rgb="FF3DBA99"/>
      <color rgb="FFEEBE1C"/>
      <color rgb="FFF15A44"/>
      <color rgb="FF2626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81.xml" Id="rId8" /><Relationship Type="http://schemas.openxmlformats.org/officeDocument/2006/relationships/customXml" Target="/customXml/item1.xml" Id="rId13" /><Relationship Type="http://schemas.openxmlformats.org/officeDocument/2006/relationships/worksheet" Target="/xl/worksheets/sheet32.xml" Id="rId3" /><Relationship Type="http://schemas.openxmlformats.org/officeDocument/2006/relationships/worksheet" Target="/xl/worksheets/sheet73.xml" Id="rId7" /><Relationship Type="http://schemas.openxmlformats.org/officeDocument/2006/relationships/calcChain" Target="/xl/calcChain.xml" Id="rId12" /><Relationship Type="http://schemas.openxmlformats.org/officeDocument/2006/relationships/worksheet" Target="/xl/worksheets/sheet24.xml" Id="rId2" /><Relationship Type="http://schemas.openxmlformats.org/officeDocument/2006/relationships/worksheet" Target="/xl/worksheets/sheet15.xml" Id="rId1" /><Relationship Type="http://schemas.openxmlformats.org/officeDocument/2006/relationships/worksheet" Target="/xl/worksheets/sheet66.xml" Id="rId6" /><Relationship Type="http://schemas.openxmlformats.org/officeDocument/2006/relationships/sharedStrings" Target="/xl/sharedStrings.xml" Id="rId11" /><Relationship Type="http://schemas.openxmlformats.org/officeDocument/2006/relationships/worksheet" Target="/xl/worksheets/sheet57.xml" Id="rId5" /><Relationship Type="http://schemas.openxmlformats.org/officeDocument/2006/relationships/customXml" Target="/customXml/item32.xml" Id="rId15" /><Relationship Type="http://schemas.openxmlformats.org/officeDocument/2006/relationships/styles" Target="/xl/styles.xml" Id="rId10" /><Relationship Type="http://schemas.openxmlformats.org/officeDocument/2006/relationships/worksheet" Target="/xl/worksheets/sheet48.xml" Id="rId4" /><Relationship Type="http://schemas.openxmlformats.org/officeDocument/2006/relationships/theme" Target="/xl/theme/theme11.xml" Id="rId9" /><Relationship Type="http://schemas.openxmlformats.org/officeDocument/2006/relationships/customXml" Target="/customXml/item23.xml" Id="rId14" /></Relationships>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RoutineReg" displayName="tblRoutineReg" ref="A3:H9" headerRowDxfId="82">
  <autoFilter ref="A3:H9" xr:uid="{00000000-0009-0000-0100-000001000000}"/>
  <tableColumns count="8">
    <tableColumn id="1" xr3:uid="{00000000-0010-0000-0000-000001000000}" name="Ad" totalsRowLabel="Toplam" dataDxfId="81" totalsRowDxfId="39"/>
    <tableColumn id="2" xr3:uid="{00000000-0010-0000-0000-000002000000}" name="Şirket" dataDxfId="80" totalsRowDxfId="40"/>
    <tableColumn id="3" xr3:uid="{00000000-0010-0000-0000-000003000000}" name="İletişim Bilgileri" dataDxfId="79" totalsRowDxfId="41"/>
    <tableColumn id="4" xr3:uid="{00000000-0010-0000-0000-000004000000}" name="Tanışma Yeri" dataDxfId="78" totalsRowDxfId="42"/>
    <tableColumn id="5" xr3:uid="{00000000-0010-0000-0000-000005000000}" name="Notlar" dataDxfId="77" totalsRowDxfId="43"/>
    <tableColumn id="7" xr3:uid="{00000000-0010-0000-0000-000007000000}" name="İzleme Tarihi" dataDxfId="38" totalsRowDxfId="44"/>
    <tableColumn id="8" xr3:uid="{00000000-0010-0000-0000-000008000000}" name="Tamamlandı" dataDxfId="76" totalsRowDxfId="45"/>
    <tableColumn id="9" xr3:uid="{00000000-0010-0000-0000-000009000000}" name="Konuşmadan Notlar" totalsRowFunction="count" dataDxfId="75" totalsRowDxfId="46"/>
  </tableColumns>
  <tableStyleInfo name="Dokunmatik İzleyici" showFirstColumn="1"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blOccAcquaint" displayName="tblOccAcquaint" ref="A3:H9" totalsRowShown="0" headerRowDxfId="74">
  <autoFilter ref="A3:H9" xr:uid="{00000000-0009-0000-0100-000004000000}"/>
  <tableColumns count="8">
    <tableColumn id="1" xr3:uid="{00000000-0010-0000-0100-000001000000}" name="Ad" dataDxfId="73"/>
    <tableColumn id="2" xr3:uid="{00000000-0010-0000-0100-000002000000}" name="Şirket" dataDxfId="72"/>
    <tableColumn id="3" xr3:uid="{00000000-0010-0000-0100-000003000000}" name="İletişim Bilgileri" dataDxfId="71"/>
    <tableColumn id="4" xr3:uid="{00000000-0010-0000-0100-000004000000}" name="Tanışma Yeri" dataDxfId="70"/>
    <tableColumn id="5" xr3:uid="{00000000-0010-0000-0100-000005000000}" name="Notlar" dataDxfId="69"/>
    <tableColumn id="7" xr3:uid="{00000000-0010-0000-0100-000007000000}" name="İzleme Tarihi" dataDxfId="37"/>
    <tableColumn id="8" xr3:uid="{00000000-0010-0000-0100-000008000000}" name="Tamamlandı" dataDxfId="68"/>
    <tableColumn id="9" xr3:uid="{00000000-0010-0000-0100-000009000000}" name="Konuşmadan Notlar" dataDxfId="67"/>
  </tableColumns>
  <tableStyleInfo name="Dokunmatik İzleyici" showFirstColumn="1"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blPotentialProspects" displayName="tblPotentialProspects" ref="A3:H9" totalsRowShown="0" headerRowDxfId="66">
  <autoFilter ref="A3:H9" xr:uid="{00000000-0009-0000-0100-000005000000}"/>
  <tableColumns count="8">
    <tableColumn id="1" xr3:uid="{00000000-0010-0000-0200-000001000000}" name="Ad" dataDxfId="65"/>
    <tableColumn id="2" xr3:uid="{00000000-0010-0000-0200-000002000000}" name="Şirket" dataDxfId="64"/>
    <tableColumn id="3" xr3:uid="{00000000-0010-0000-0200-000003000000}" name="İletişim Bilgileri" dataDxfId="63"/>
    <tableColumn id="4" xr3:uid="{00000000-0010-0000-0200-000004000000}" name="Tanışma Yeri" dataDxfId="62"/>
    <tableColumn id="5" xr3:uid="{00000000-0010-0000-0200-000005000000}" name="Notlar" dataDxfId="61"/>
    <tableColumn id="7" xr3:uid="{00000000-0010-0000-0200-000007000000}" name="İzleme Tarihi" dataDxfId="36"/>
    <tableColumn id="8" xr3:uid="{00000000-0010-0000-0200-000008000000}" name="Tamamlandı" dataDxfId="60"/>
    <tableColumn id="9" xr3:uid="{00000000-0010-0000-0200-000009000000}" name="Konuşmadan Notlar" dataDxfId="59"/>
  </tableColumns>
  <tableStyleInfo name="Dokunmatik İzleyici" showFirstColumn="1"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blGoals" displayName="tblGoals" ref="A14:D17">
  <autoFilter ref="A14:D17" xr:uid="{00000000-0009-0000-0100-000006000000}"/>
  <tableColumns count="4">
    <tableColumn id="1" xr3:uid="{00000000-0010-0000-0300-000001000000}" name="Üç Aylık İletişim Hedefi" totalsRowLabel="Toplam" dataDxfId="58" totalsRowDxfId="32"/>
    <tableColumn id="2" xr3:uid="{00000000-0010-0000-0300-000002000000}" name="Son tarih" dataDxfId="31" totalsRowDxfId="33"/>
    <tableColumn id="3" xr3:uid="{00000000-0010-0000-0300-000003000000}" name="Yapılan Üç Aylık Fiili İletişimler" dataDxfId="57" totalsRowDxfId="34"/>
    <tableColumn id="4" xr3:uid="{00000000-0010-0000-0300-000004000000}" name="Sonuçlar" totalsRowFunction="count" dataDxfId="56" totalsRowDxfId="35">
      <calculatedColumnFormula>IF(tblGoals[[#This Row],[Üç Aylık İletişim Hedefi]]&gt;0,tblGoals[[#This Row],[Yapılan Üç Aylık Fiili İletişimler]]/tblGoals[[#This Row],[Üç Aylık İletişim Hedefi]],"")</calculatedColumnFormula>
    </tableColumn>
  </tableColumns>
  <tableStyleInfo name="Dokunmatik İzleyici"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4000000}" name="tblGoals3" displayName="tblGoals3" ref="A14:D17" totalsRowShown="0">
  <autoFilter ref="A14:D17" xr:uid="{00000000-0009-0000-0100-000002000000}"/>
  <tableColumns count="4">
    <tableColumn id="1" xr3:uid="{00000000-0010-0000-0400-000001000000}" name="Üç Aylık İletişim Hedefi" dataDxfId="55"/>
    <tableColumn id="2" xr3:uid="{00000000-0010-0000-0400-000002000000}" name="Son tarih" dataDxfId="2"/>
    <tableColumn id="3" xr3:uid="{00000000-0010-0000-0400-000003000000}" name="Yapılan Üç Aylık Fiili İletişimler" dataDxfId="54"/>
    <tableColumn id="4" xr3:uid="{00000000-0010-0000-0400-000004000000}" name="Sonuçlar" dataDxfId="53">
      <calculatedColumnFormula>IF(tblGoals3[[#This Row],[Üç Aylık İletişim Hedefi]]&gt;0,tblGoals3[[#This Row],[Yapılan Üç Aylık Fiili İletişimler]]/tblGoals3[[#This Row],[Üç Aylık İletişim Hedefi]],"")</calculatedColumnFormula>
    </tableColumn>
  </tableColumns>
  <tableStyleInfo name="Dokunmatik İzleyici"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5000000}" name="tblGoals34" displayName="tblGoals34" ref="A14:D17" totalsRowShown="0">
  <autoFilter ref="A14:D17" xr:uid="{00000000-0009-0000-0100-000003000000}"/>
  <tableColumns count="4">
    <tableColumn id="1" xr3:uid="{00000000-0010-0000-0500-000001000000}" name="Üç Aylık İletişim Hedefi" dataDxfId="52"/>
    <tableColumn id="2" xr3:uid="{00000000-0010-0000-0500-000002000000}" name="Son tarih" dataDxfId="1"/>
    <tableColumn id="3" xr3:uid="{00000000-0010-0000-0500-000003000000}" name="Yapılan Üç Aylık Fiili İletişimler" dataDxfId="51"/>
    <tableColumn id="4" xr3:uid="{00000000-0010-0000-0500-000004000000}" name="Sonuçlar" dataDxfId="50">
      <calculatedColumnFormula>IF(tblGoals34[[#This Row],[Üç Aylık İletişim Hedefi]]&gt;0,tblGoals34[[#This Row],[Yapılan Üç Aylık Fiili İletişimler]]/tblGoals34[[#This Row],[Üç Aylık İletişim Hedefi]],"")</calculatedColumnFormula>
    </tableColumn>
  </tableColumns>
  <tableStyleInfo name="Dokunmatik İzleyici"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blGoals348" displayName="tblGoals348" ref="A14:D17" totalsRowShown="0">
  <autoFilter ref="A14:D17" xr:uid="{00000000-0009-0000-0100-000007000000}"/>
  <tableColumns count="4">
    <tableColumn id="1" xr3:uid="{00000000-0010-0000-0600-000001000000}" name="Üç Aylık İletişim Hedefi" dataDxfId="49"/>
    <tableColumn id="2" xr3:uid="{00000000-0010-0000-0600-000002000000}" name="Son tarih" dataDxfId="0"/>
    <tableColumn id="3" xr3:uid="{00000000-0010-0000-0600-000003000000}" name="Yapılan Üç Aylık Fiili İletişimler" dataDxfId="48"/>
    <tableColumn id="4" xr3:uid="{00000000-0010-0000-0600-000004000000}" name="Sonuçlar" dataDxfId="47">
      <calculatedColumnFormula>IF(tblGoals348[[#This Row],[Üç Aylık İletişim Hedefi]]&gt;0,tblGoals348[[#This Row],[Yapılan Üç Aylık Fiili İletişimler]]/tblGoals348[[#This Row],[Üç Aylık İletişim Hedefi]],"")</calculatedColumnFormula>
    </tableColumn>
  </tableColumns>
  <tableStyleInfo name="Dokunmatik İzleyici" showFirstColumn="0" showLastColumn="0" showRowStripes="1" showColumnStripes="0"/>
</table>
</file>

<file path=xl/theme/theme11.xml><?xml version="1.0" encoding="utf-8"?>
<a:theme xmlns:a="http://schemas.openxmlformats.org/drawingml/2006/main" name="Office Theme">
  <a:themeElements>
    <a:clrScheme name="Custom 1">
      <a:dk1>
        <a:sysClr val="windowText" lastClr="000000"/>
      </a:dk1>
      <a:lt1>
        <a:sysClr val="window" lastClr="FFFFFF"/>
      </a:lt1>
      <a:dk2>
        <a:srgbClr val="4E5259"/>
      </a:dk2>
      <a:lt2>
        <a:srgbClr val="E7E6E6"/>
      </a:lt2>
      <a:accent1>
        <a:srgbClr val="081B6B"/>
      </a:accent1>
      <a:accent2>
        <a:srgbClr val="147669"/>
      </a:accent2>
      <a:accent3>
        <a:srgbClr val="C03E27"/>
      </a:accent3>
      <a:accent4>
        <a:srgbClr val="E38225"/>
      </a:accent4>
      <a:accent5>
        <a:srgbClr val="4472C4"/>
      </a:accent5>
      <a:accent6>
        <a:srgbClr val="70AD47"/>
      </a:accent6>
      <a:hlink>
        <a:srgbClr val="0563C1"/>
      </a:hlink>
      <a:folHlink>
        <a:srgbClr val="954F72"/>
      </a:folHlink>
    </a:clrScheme>
    <a:fontScheme name="Custom 1">
      <a:majorFont>
        <a:latin typeface="Trebuchet MS"/>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5.xml.rels>&#65279;<?xml version="1.0" encoding="utf-8"?><Relationships xmlns="http://schemas.openxmlformats.org/package/2006/relationships"><Relationship Type="http://schemas.openxmlformats.org/officeDocument/2006/relationships/printerSettings" Target="/xl/printerSettings/printerSettings15.bin" Id="rId2" /><Relationship Type="http://schemas.openxmlformats.org/officeDocument/2006/relationships/hyperlink" Target="https://support.office.com/en-us/article/Start-a-new-line-of-text-inside-a-cell-f1cb5f4f-5830-4732-80da-d59bb91a6825?ui=en-US&amp;rs=en-US&amp;ad=US" TargetMode="External" Id="rId1" /></Relationships>
</file>

<file path=xl/worksheets/_rels/sheet24.xml.rels>&#65279;<?xml version="1.0" encoding="utf-8"?><Relationships xmlns="http://schemas.openxmlformats.org/package/2006/relationships"><Relationship Type="http://schemas.openxmlformats.org/officeDocument/2006/relationships/table" Target="/xl/tables/table14.xml" Id="rId2" /><Relationship Type="http://schemas.openxmlformats.org/officeDocument/2006/relationships/printerSettings" Target="/xl/printerSettings/printerSettings24.bin" Id="rId1" /></Relationships>
</file>

<file path=xl/worksheets/_rels/sheet32.xml.rels>&#65279;<?xml version="1.0" encoding="utf-8"?><Relationships xmlns="http://schemas.openxmlformats.org/package/2006/relationships"><Relationship Type="http://schemas.openxmlformats.org/officeDocument/2006/relationships/table" Target="/xl/tables/table22.xml" Id="rId2" /><Relationship Type="http://schemas.openxmlformats.org/officeDocument/2006/relationships/printerSettings" Target="/xl/printerSettings/printerSettings32.bin" Id="rId1" /></Relationships>
</file>

<file path=xl/worksheets/_rels/sheet48.xml.rels>&#65279;<?xml version="1.0" encoding="utf-8"?><Relationships xmlns="http://schemas.openxmlformats.org/package/2006/relationships"><Relationship Type="http://schemas.openxmlformats.org/officeDocument/2006/relationships/table" Target="/xl/tables/table37.xml" Id="rId2" /><Relationship Type="http://schemas.openxmlformats.org/officeDocument/2006/relationships/printerSettings" Target="/xl/printerSettings/printerSettings48.bin" Id="rId1" /></Relationships>
</file>

<file path=xl/worksheets/_rels/sheet57.xml.rels>&#65279;<?xml version="1.0" encoding="utf-8"?><Relationships xmlns="http://schemas.openxmlformats.org/package/2006/relationships"><Relationship Type="http://schemas.openxmlformats.org/officeDocument/2006/relationships/table" Target="/xl/tables/table46.xml" Id="rId2" /><Relationship Type="http://schemas.openxmlformats.org/officeDocument/2006/relationships/printerSettings" Target="/xl/printerSettings/printerSettings57.bin" Id="rId1" /></Relationships>
</file>

<file path=xl/worksheets/_rels/sheet66.xml.rels>&#65279;<?xml version="1.0" encoding="utf-8"?><Relationships xmlns="http://schemas.openxmlformats.org/package/2006/relationships"><Relationship Type="http://schemas.openxmlformats.org/officeDocument/2006/relationships/table" Target="/xl/tables/table55.xml" Id="rId2" /><Relationship Type="http://schemas.openxmlformats.org/officeDocument/2006/relationships/printerSettings" Target="/xl/printerSettings/printerSettings66.bin" Id="rId1" /></Relationships>
</file>

<file path=xl/worksheets/_rels/sheet73.xml.rels>&#65279;<?xml version="1.0" encoding="utf-8"?><Relationships xmlns="http://schemas.openxmlformats.org/package/2006/relationships"><Relationship Type="http://schemas.openxmlformats.org/officeDocument/2006/relationships/table" Target="/xl/tables/table63.xml" Id="rId2" /><Relationship Type="http://schemas.openxmlformats.org/officeDocument/2006/relationships/printerSettings" Target="/xl/printerSettings/printerSettings73.bin" Id="rId1" /></Relationships>
</file>

<file path=xl/worksheets/_rels/sheet81.xml.rels>&#65279;<?xml version="1.0" encoding="utf-8"?><Relationships xmlns="http://schemas.openxmlformats.org/package/2006/relationships"><Relationship Type="http://schemas.openxmlformats.org/officeDocument/2006/relationships/table" Target="/xl/tables/table71.xml" Id="rId2" /><Relationship Type="http://schemas.openxmlformats.org/officeDocument/2006/relationships/printerSettings" Target="/xl/printerSettings/printerSettings81.bin" Id="rId1" /></Relationships>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pageSetUpPr fitToPage="1"/>
  </sheetPr>
  <dimension ref="A1:G17"/>
  <sheetViews>
    <sheetView showGridLines="0" tabSelected="1" workbookViewId="0">
      <selection sqref="A1:C1"/>
    </sheetView>
  </sheetViews>
  <sheetFormatPr defaultRowHeight="24" customHeight="1" x14ac:dyDescent="0.2"/>
  <cols>
    <col min="1" max="1" width="6.5703125" customWidth="1"/>
    <col min="2" max="2" width="31.5703125" customWidth="1"/>
    <col min="3" max="3" width="19.7109375" customWidth="1"/>
    <col min="4" max="4" width="21.28515625" customWidth="1"/>
    <col min="5" max="5" width="22.85546875" customWidth="1"/>
    <col min="6" max="6" width="17.28515625" customWidth="1"/>
    <col min="7" max="7" width="32.5703125" customWidth="1"/>
  </cols>
  <sheetData>
    <row r="1" spans="1:7" ht="33.75" customHeight="1" x14ac:dyDescent="0.2">
      <c r="A1" s="36" t="s">
        <v>0</v>
      </c>
      <c r="B1" s="36"/>
      <c r="C1" s="36"/>
      <c r="D1" s="31" t="s">
        <v>20</v>
      </c>
    </row>
    <row r="2" spans="1:7" ht="38.25" customHeight="1" x14ac:dyDescent="0.25">
      <c r="A2" s="1"/>
      <c r="B2" s="35" t="s">
        <v>1</v>
      </c>
      <c r="C2" s="35"/>
      <c r="D2" s="35"/>
      <c r="E2" s="35"/>
      <c r="F2" s="35"/>
      <c r="G2" s="35"/>
    </row>
    <row r="3" spans="1:7" ht="24" customHeight="1" x14ac:dyDescent="0.25">
      <c r="A3" s="1"/>
      <c r="B3" s="37" t="s">
        <v>2</v>
      </c>
      <c r="C3" s="37"/>
      <c r="D3" s="37"/>
      <c r="E3" s="37"/>
      <c r="F3" s="37"/>
      <c r="G3" s="37"/>
    </row>
    <row r="4" spans="1:7" ht="24" customHeight="1" x14ac:dyDescent="0.25">
      <c r="A4" s="1"/>
      <c r="B4" s="37" t="s">
        <v>3</v>
      </c>
      <c r="C4" s="37"/>
      <c r="D4" s="37"/>
      <c r="E4" s="37"/>
      <c r="F4" s="37"/>
      <c r="G4" s="37"/>
    </row>
    <row r="5" spans="1:7" ht="24" customHeight="1" x14ac:dyDescent="0.25">
      <c r="A5" s="1"/>
      <c r="B5" s="37" t="s">
        <v>4</v>
      </c>
      <c r="C5" s="37"/>
      <c r="D5" s="37"/>
      <c r="E5" s="37"/>
      <c r="F5" s="37"/>
      <c r="G5" s="37"/>
    </row>
    <row r="6" spans="1:7" ht="28.5" customHeight="1" x14ac:dyDescent="0.25">
      <c r="A6" s="1"/>
      <c r="B6" s="35" t="s">
        <v>5</v>
      </c>
      <c r="C6" s="35"/>
      <c r="D6" s="35"/>
      <c r="E6" s="35"/>
      <c r="F6" s="35"/>
      <c r="G6" s="35"/>
    </row>
    <row r="7" spans="1:7" ht="28.5" customHeight="1" x14ac:dyDescent="0.25">
      <c r="A7" s="1"/>
      <c r="B7" s="38" t="s">
        <v>6</v>
      </c>
      <c r="C7" s="38"/>
      <c r="D7" s="38"/>
      <c r="E7" s="38"/>
      <c r="F7" s="38"/>
      <c r="G7" s="38"/>
    </row>
    <row r="8" spans="1:7" ht="28.5" customHeight="1" x14ac:dyDescent="0.25">
      <c r="A8" s="1"/>
      <c r="B8" s="39" t="s">
        <v>7</v>
      </c>
      <c r="C8" s="39"/>
      <c r="D8" s="39"/>
      <c r="E8" s="39"/>
      <c r="F8" s="39"/>
      <c r="G8" s="39"/>
    </row>
    <row r="9" spans="1:7" ht="39" customHeight="1" x14ac:dyDescent="0.25">
      <c r="A9" s="1"/>
      <c r="B9" s="38" t="s">
        <v>8</v>
      </c>
      <c r="C9" s="38"/>
      <c r="D9" s="38"/>
      <c r="E9" s="38"/>
      <c r="F9" s="38"/>
      <c r="G9" s="38"/>
    </row>
    <row r="10" spans="1:7" ht="39" customHeight="1" x14ac:dyDescent="0.25">
      <c r="A10" s="1"/>
      <c r="B10" s="38" t="s">
        <v>9</v>
      </c>
      <c r="C10" s="38"/>
      <c r="D10" s="38"/>
      <c r="E10" s="38"/>
      <c r="F10" s="38"/>
      <c r="G10" s="38"/>
    </row>
    <row r="11" spans="1:7" ht="28.5" customHeight="1" x14ac:dyDescent="0.25">
      <c r="A11" s="1"/>
      <c r="B11" s="35" t="s">
        <v>10</v>
      </c>
      <c r="C11" s="35"/>
      <c r="D11" s="35"/>
      <c r="E11" s="35"/>
      <c r="F11" s="35"/>
      <c r="G11" s="35"/>
    </row>
    <row r="12" spans="1:7" ht="28.5" customHeight="1" x14ac:dyDescent="0.25">
      <c r="A12" s="1"/>
      <c r="B12" s="35" t="s">
        <v>11</v>
      </c>
      <c r="C12" s="35"/>
      <c r="D12" s="35"/>
      <c r="E12" s="35"/>
      <c r="F12" s="35"/>
      <c r="G12" s="35"/>
    </row>
    <row r="13" spans="1:7" ht="28.5" customHeight="1" x14ac:dyDescent="0.25">
      <c r="A13" s="1"/>
      <c r="B13" s="1" t="s">
        <v>12</v>
      </c>
      <c r="C13" s="1"/>
      <c r="D13" s="1"/>
      <c r="E13" s="1"/>
      <c r="F13" s="1"/>
      <c r="G13" s="1"/>
    </row>
    <row r="14" spans="1:7" ht="37.5" customHeight="1" x14ac:dyDescent="0.25">
      <c r="A14" s="1"/>
      <c r="B14" s="25"/>
      <c r="C14" s="32" t="s">
        <v>16</v>
      </c>
      <c r="D14" s="33" t="s">
        <v>21</v>
      </c>
      <c r="E14" s="30" t="s">
        <v>25</v>
      </c>
      <c r="F14" s="1"/>
      <c r="G14" s="1"/>
    </row>
    <row r="15" spans="1:7" ht="19.5" customHeight="1" x14ac:dyDescent="0.25">
      <c r="A15" s="1"/>
      <c r="B15" s="26" t="s">
        <v>13</v>
      </c>
      <c r="C15" s="25" t="s">
        <v>17</v>
      </c>
      <c r="D15" s="25" t="s">
        <v>22</v>
      </c>
      <c r="E15" s="25" t="s">
        <v>26</v>
      </c>
      <c r="F15" s="1"/>
      <c r="G15" s="1"/>
    </row>
    <row r="16" spans="1:7" ht="19.5" customHeight="1" x14ac:dyDescent="0.25">
      <c r="A16" s="1"/>
      <c r="B16" s="27" t="s">
        <v>14</v>
      </c>
      <c r="C16" s="25" t="s">
        <v>18</v>
      </c>
      <c r="D16" s="25" t="s">
        <v>23</v>
      </c>
      <c r="E16" s="25" t="s">
        <v>27</v>
      </c>
      <c r="F16" s="1"/>
      <c r="G16" s="1"/>
    </row>
    <row r="17" spans="1:7" ht="19.5" customHeight="1" x14ac:dyDescent="0.25">
      <c r="A17" s="1"/>
      <c r="B17" s="28" t="s">
        <v>15</v>
      </c>
      <c r="C17" s="25" t="s">
        <v>19</v>
      </c>
      <c r="D17" s="25" t="s">
        <v>24</v>
      </c>
      <c r="E17" s="25" t="s">
        <v>28</v>
      </c>
      <c r="F17" s="1"/>
      <c r="G17" s="1"/>
    </row>
  </sheetData>
  <mergeCells count="12">
    <mergeCell ref="B7:G7"/>
    <mergeCell ref="B9:G9"/>
    <mergeCell ref="B10:G10"/>
    <mergeCell ref="B11:G11"/>
    <mergeCell ref="B12:G12"/>
    <mergeCell ref="B8:G8"/>
    <mergeCell ref="B6:G6"/>
    <mergeCell ref="A1:C1"/>
    <mergeCell ref="B2:G2"/>
    <mergeCell ref="B3:G3"/>
    <mergeCell ref="B4:G4"/>
    <mergeCell ref="B5:G5"/>
  </mergeCells>
  <conditionalFormatting sqref="C14:E14">
    <cfRule type="iconSet" priority="1">
      <iconSet>
        <cfvo type="percent" val="0"/>
        <cfvo type="formula" val="&quot;Sarı&quot;"/>
        <cfvo type="formula" val="&quot;Yeşil&quot;"/>
      </iconSet>
    </cfRule>
  </conditionalFormatting>
  <hyperlinks>
    <hyperlink ref="B8:G8" r:id="rId1" display="Check here for new line instructions for mobile Excel apps." xr:uid="{00000000-0004-0000-0300-000000000000}"/>
  </hyperlinks>
  <printOptions horizontalCentered="1"/>
  <pageMargins left="0.7" right="0.7" top="0.75" bottom="0.75" header="0.3" footer="0.3"/>
  <pageSetup paperSize="9" scale="97" orientation="landscape" horizontalDpi="4294967293" verticalDpi="1200"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pageSetUpPr fitToPage="1"/>
  </sheetPr>
  <dimension ref="A1:H9"/>
  <sheetViews>
    <sheetView showGridLines="0" workbookViewId="0">
      <selection sqref="A1:C1"/>
    </sheetView>
  </sheetViews>
  <sheetFormatPr defaultRowHeight="12" x14ac:dyDescent="0.2"/>
  <cols>
    <col min="1" max="1" width="13.28515625" customWidth="1"/>
    <col min="2" max="2" width="17.140625" customWidth="1"/>
    <col min="3" max="3" width="27.5703125" customWidth="1"/>
    <col min="4" max="4" width="21.42578125" customWidth="1"/>
    <col min="5" max="5" width="30.42578125" customWidth="1"/>
    <col min="6" max="6" width="21.140625" customWidth="1"/>
    <col min="7" max="7" width="18.28515625" customWidth="1"/>
    <col min="8" max="8" width="37.85546875" customWidth="1"/>
  </cols>
  <sheetData>
    <row r="1" spans="1:8" ht="33.75" customHeight="1" x14ac:dyDescent="0.2">
      <c r="A1" s="40" t="s">
        <v>0</v>
      </c>
      <c r="B1" s="40"/>
      <c r="C1" s="40"/>
      <c r="D1" s="2" t="s">
        <v>13</v>
      </c>
    </row>
    <row r="2" spans="1:8" ht="27" customHeight="1" x14ac:dyDescent="0.2"/>
    <row r="3" spans="1:8" ht="16.5" customHeight="1" x14ac:dyDescent="0.2">
      <c r="A3" s="5" t="s">
        <v>29</v>
      </c>
      <c r="B3" s="5" t="s">
        <v>31</v>
      </c>
      <c r="C3" s="5" t="s">
        <v>34</v>
      </c>
      <c r="D3" s="34" t="s">
        <v>37</v>
      </c>
      <c r="E3" s="34" t="s">
        <v>40</v>
      </c>
      <c r="F3" s="6" t="s">
        <v>43</v>
      </c>
      <c r="G3" s="15" t="s">
        <v>44</v>
      </c>
      <c r="H3" s="4" t="s">
        <v>47</v>
      </c>
    </row>
    <row r="4" spans="1:8" ht="60" x14ac:dyDescent="0.2">
      <c r="A4" s="7" t="s">
        <v>30</v>
      </c>
      <c r="B4" s="7" t="s">
        <v>32</v>
      </c>
      <c r="C4" s="7" t="s">
        <v>35</v>
      </c>
      <c r="D4" s="7" t="s">
        <v>38</v>
      </c>
      <c r="E4" s="7" t="s">
        <v>41</v>
      </c>
      <c r="F4" s="9">
        <f ca="1">TODAY()+8</f>
        <v>44399</v>
      </c>
      <c r="G4" s="8" t="s">
        <v>45</v>
      </c>
      <c r="H4" s="7"/>
    </row>
    <row r="5" spans="1:8" ht="78" customHeight="1" x14ac:dyDescent="0.2">
      <c r="A5" s="7" t="s">
        <v>29</v>
      </c>
      <c r="B5" s="7" t="s">
        <v>33</v>
      </c>
      <c r="C5" s="7" t="s">
        <v>36</v>
      </c>
      <c r="D5" s="7" t="s">
        <v>39</v>
      </c>
      <c r="E5" s="7" t="s">
        <v>42</v>
      </c>
      <c r="F5" s="9">
        <f ca="1">TODAY()-3</f>
        <v>44388</v>
      </c>
      <c r="G5" s="8" t="s">
        <v>46</v>
      </c>
      <c r="H5" s="7"/>
    </row>
    <row r="6" spans="1:8" ht="78" customHeight="1" x14ac:dyDescent="0.2">
      <c r="A6" s="7" t="s">
        <v>29</v>
      </c>
      <c r="B6" s="7" t="s">
        <v>33</v>
      </c>
      <c r="C6" s="7" t="s">
        <v>36</v>
      </c>
      <c r="D6" s="7" t="s">
        <v>39</v>
      </c>
      <c r="E6" s="7" t="s">
        <v>42</v>
      </c>
      <c r="F6" s="9">
        <f ca="1">TODAY()+-3</f>
        <v>44388</v>
      </c>
      <c r="G6" s="8" t="s">
        <v>45</v>
      </c>
      <c r="H6" s="7"/>
    </row>
    <row r="7" spans="1:8" ht="78" customHeight="1" x14ac:dyDescent="0.2">
      <c r="A7" s="7" t="s">
        <v>29</v>
      </c>
      <c r="B7" s="7" t="s">
        <v>33</v>
      </c>
      <c r="C7" s="7" t="s">
        <v>36</v>
      </c>
      <c r="D7" s="7" t="s">
        <v>39</v>
      </c>
      <c r="E7" s="7" t="s">
        <v>42</v>
      </c>
      <c r="F7" s="9">
        <f ca="1">TODAY()+6</f>
        <v>44397</v>
      </c>
      <c r="G7" s="8" t="s">
        <v>45</v>
      </c>
      <c r="H7" s="10"/>
    </row>
    <row r="8" spans="1:8" x14ac:dyDescent="0.2">
      <c r="A8" s="7"/>
      <c r="B8" s="7"/>
      <c r="C8" s="3"/>
      <c r="D8" s="7"/>
      <c r="E8" s="7"/>
      <c r="F8" s="9"/>
      <c r="G8" s="8"/>
      <c r="H8" s="7"/>
    </row>
    <row r="9" spans="1:8" x14ac:dyDescent="0.2">
      <c r="A9" s="7"/>
      <c r="B9" s="7"/>
      <c r="C9" s="3"/>
      <c r="D9" s="7"/>
      <c r="E9" s="7"/>
      <c r="F9" s="9"/>
      <c r="G9" s="8"/>
      <c r="H9" s="7"/>
    </row>
  </sheetData>
  <mergeCells count="1">
    <mergeCell ref="A1:C1"/>
  </mergeCells>
  <conditionalFormatting sqref="F4:F9">
    <cfRule type="expression" dxfId="30" priority="1">
      <formula>G4="EVET"</formula>
    </cfRule>
    <cfRule type="expression" dxfId="29" priority="3">
      <formula>AND(F4&lt;&gt;"",F4-TODAY()&gt;3,F4-TODAY()&lt;8)</formula>
    </cfRule>
    <cfRule type="expression" dxfId="28" priority="4">
      <formula>AND(F4&lt;&gt;"",F4-TODAY()&gt;7)</formula>
    </cfRule>
    <cfRule type="expression" dxfId="27" priority="6">
      <formula>AND(F4&lt;&gt;"",F4-TODAY()&lt;4)</formula>
    </cfRule>
  </conditionalFormatting>
  <printOptions horizontalCentered="1"/>
  <pageMargins left="0.7" right="0.7" top="0.75" bottom="0.75" header="0.3" footer="0.3"/>
  <pageSetup paperSize="9" scale="81" orientation="landscape" horizontalDpi="4294967293" verticalDpi="1200"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H9"/>
  <sheetViews>
    <sheetView showGridLines="0" workbookViewId="0">
      <selection sqref="A1:C1"/>
    </sheetView>
  </sheetViews>
  <sheetFormatPr defaultRowHeight="12" x14ac:dyDescent="0.2"/>
  <cols>
    <col min="1" max="1" width="13.28515625" customWidth="1"/>
    <col min="2" max="2" width="17.140625" customWidth="1"/>
    <col min="3" max="3" width="27.5703125" customWidth="1"/>
    <col min="4" max="4" width="21.42578125" customWidth="1"/>
    <col min="5" max="5" width="30.42578125" customWidth="1"/>
    <col min="6" max="6" width="21.140625" customWidth="1"/>
    <col min="7" max="7" width="18.28515625" customWidth="1"/>
    <col min="8" max="8" width="37.85546875" customWidth="1"/>
  </cols>
  <sheetData>
    <row r="1" spans="1:8" ht="33.75" customHeight="1" x14ac:dyDescent="0.2">
      <c r="A1" s="41" t="s">
        <v>0</v>
      </c>
      <c r="B1" s="41"/>
      <c r="C1" s="41"/>
      <c r="D1" s="11" t="s">
        <v>14</v>
      </c>
    </row>
    <row r="2" spans="1:8" ht="27" customHeight="1" x14ac:dyDescent="0.2"/>
    <row r="3" spans="1:8" ht="16.5" customHeight="1" x14ac:dyDescent="0.2">
      <c r="A3" s="12" t="s">
        <v>29</v>
      </c>
      <c r="B3" s="12" t="s">
        <v>31</v>
      </c>
      <c r="C3" s="12" t="s">
        <v>34</v>
      </c>
      <c r="D3" s="34" t="s">
        <v>37</v>
      </c>
      <c r="E3" s="34" t="s">
        <v>40</v>
      </c>
      <c r="F3" s="6" t="s">
        <v>43</v>
      </c>
      <c r="G3" s="15" t="s">
        <v>44</v>
      </c>
      <c r="H3" s="4" t="s">
        <v>47</v>
      </c>
    </row>
    <row r="4" spans="1:8" ht="60" x14ac:dyDescent="0.2">
      <c r="A4" s="7" t="s">
        <v>30</v>
      </c>
      <c r="B4" s="7" t="s">
        <v>32</v>
      </c>
      <c r="C4" s="7" t="s">
        <v>48</v>
      </c>
      <c r="D4" s="7" t="s">
        <v>49</v>
      </c>
      <c r="E4" s="7" t="s">
        <v>50</v>
      </c>
      <c r="F4" s="9">
        <f ca="1">TODAY()+90</f>
        <v>44481</v>
      </c>
      <c r="G4" s="8" t="s">
        <v>45</v>
      </c>
      <c r="H4" s="7"/>
    </row>
    <row r="5" spans="1:8" ht="78" customHeight="1" x14ac:dyDescent="0.2">
      <c r="A5" s="7" t="s">
        <v>29</v>
      </c>
      <c r="B5" s="7" t="s">
        <v>33</v>
      </c>
      <c r="C5" s="7" t="s">
        <v>36</v>
      </c>
      <c r="D5" s="7" t="s">
        <v>39</v>
      </c>
      <c r="E5" s="7" t="s">
        <v>42</v>
      </c>
      <c r="F5" s="9">
        <f ca="1">TODAY()-3</f>
        <v>44388</v>
      </c>
      <c r="G5" s="8" t="s">
        <v>46</v>
      </c>
      <c r="H5" s="7"/>
    </row>
    <row r="6" spans="1:8" ht="78" customHeight="1" x14ac:dyDescent="0.2">
      <c r="A6" s="7" t="s">
        <v>29</v>
      </c>
      <c r="B6" s="7" t="s">
        <v>33</v>
      </c>
      <c r="C6" s="7" t="s">
        <v>36</v>
      </c>
      <c r="D6" s="7" t="s">
        <v>39</v>
      </c>
      <c r="E6" s="7" t="s">
        <v>42</v>
      </c>
      <c r="F6" s="9">
        <f ca="1">TODAY()+-3</f>
        <v>44388</v>
      </c>
      <c r="G6" s="8" t="s">
        <v>45</v>
      </c>
      <c r="H6" s="7"/>
    </row>
    <row r="7" spans="1:8" ht="78" customHeight="1" x14ac:dyDescent="0.2">
      <c r="A7" s="7" t="s">
        <v>29</v>
      </c>
      <c r="B7" s="7" t="s">
        <v>33</v>
      </c>
      <c r="C7" s="7" t="s">
        <v>36</v>
      </c>
      <c r="D7" s="7" t="s">
        <v>39</v>
      </c>
      <c r="E7" s="7" t="s">
        <v>42</v>
      </c>
      <c r="F7" s="9">
        <f ca="1">TODAY()+40</f>
        <v>44431</v>
      </c>
      <c r="G7" s="8" t="s">
        <v>45</v>
      </c>
      <c r="H7" s="10"/>
    </row>
    <row r="8" spans="1:8" x14ac:dyDescent="0.2">
      <c r="A8" s="7"/>
      <c r="B8" s="7"/>
      <c r="C8" s="3"/>
      <c r="D8" s="7"/>
      <c r="E8" s="7"/>
      <c r="F8" s="9"/>
      <c r="G8" s="8"/>
      <c r="H8" s="7"/>
    </row>
    <row r="9" spans="1:8" x14ac:dyDescent="0.2">
      <c r="A9" s="7"/>
      <c r="B9" s="7"/>
      <c r="C9" s="3"/>
      <c r="D9" s="7"/>
      <c r="E9" s="7"/>
      <c r="F9" s="9"/>
      <c r="G9" s="8"/>
      <c r="H9" s="7"/>
    </row>
  </sheetData>
  <mergeCells count="1">
    <mergeCell ref="A1:C1"/>
  </mergeCells>
  <conditionalFormatting sqref="F4:F9">
    <cfRule type="expression" dxfId="26" priority="1">
      <formula>G4="EVET"</formula>
    </cfRule>
    <cfRule type="expression" dxfId="25" priority="3">
      <formula>AND(F4&lt;&gt;"",F4-TODAY()&gt;7,F4-TODAY()&lt;46)</formula>
    </cfRule>
    <cfRule type="expression" dxfId="24" priority="4">
      <formula>AND(F4&lt;&gt;"",F4-TODAY()&gt;45)</formula>
    </cfRule>
    <cfRule type="expression" dxfId="23" priority="5">
      <formula>AND(F4&lt;&gt;"",F4-TODAY()&lt;8)</formula>
    </cfRule>
  </conditionalFormatting>
  <printOptions horizontalCentered="1"/>
  <pageMargins left="0.7" right="0.7" top="0.75" bottom="0.75" header="0.3" footer="0.3"/>
  <pageSetup paperSize="9" scale="81" orientation="landscape" horizontalDpi="4294967293" verticalDpi="1200" r:id="rId1"/>
  <tableParts count="1">
    <tablePart r:id="rId2"/>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H9"/>
  <sheetViews>
    <sheetView showGridLines="0" workbookViewId="0">
      <selection sqref="A1:C1"/>
    </sheetView>
  </sheetViews>
  <sheetFormatPr defaultRowHeight="12" x14ac:dyDescent="0.2"/>
  <cols>
    <col min="1" max="1" width="13.28515625" customWidth="1"/>
    <col min="2" max="2" width="17.140625" customWidth="1"/>
    <col min="3" max="3" width="27.5703125" customWidth="1"/>
    <col min="4" max="4" width="21.42578125" customWidth="1"/>
    <col min="5" max="5" width="30.42578125" customWidth="1"/>
    <col min="6" max="6" width="21.140625" customWidth="1"/>
    <col min="7" max="7" width="18.28515625" customWidth="1"/>
    <col min="8" max="8" width="37.85546875" customWidth="1"/>
  </cols>
  <sheetData>
    <row r="1" spans="1:8" ht="33.75" customHeight="1" x14ac:dyDescent="0.2">
      <c r="A1" s="42" t="s">
        <v>0</v>
      </c>
      <c r="B1" s="42"/>
      <c r="C1" s="42"/>
      <c r="D1" s="13" t="s">
        <v>15</v>
      </c>
    </row>
    <row r="2" spans="1:8" ht="27" customHeight="1" x14ac:dyDescent="0.2"/>
    <row r="3" spans="1:8" ht="16.5" customHeight="1" x14ac:dyDescent="0.2">
      <c r="A3" s="14" t="s">
        <v>29</v>
      </c>
      <c r="B3" s="14" t="s">
        <v>31</v>
      </c>
      <c r="C3" s="14" t="s">
        <v>34</v>
      </c>
      <c r="D3" s="34" t="s">
        <v>37</v>
      </c>
      <c r="E3" s="34" t="s">
        <v>40</v>
      </c>
      <c r="F3" s="6" t="s">
        <v>43</v>
      </c>
      <c r="G3" s="15" t="s">
        <v>44</v>
      </c>
      <c r="H3" s="4" t="s">
        <v>47</v>
      </c>
    </row>
    <row r="4" spans="1:8" ht="60" x14ac:dyDescent="0.2">
      <c r="A4" s="7" t="s">
        <v>30</v>
      </c>
      <c r="B4" s="7" t="s">
        <v>51</v>
      </c>
      <c r="C4" s="7" t="s">
        <v>52</v>
      </c>
      <c r="D4" s="7" t="s">
        <v>53</v>
      </c>
      <c r="E4" s="7" t="s">
        <v>54</v>
      </c>
      <c r="F4" s="9">
        <f ca="1">TODAY()+89</f>
        <v>44480</v>
      </c>
      <c r="G4" s="8" t="s">
        <v>45</v>
      </c>
      <c r="H4" s="7"/>
    </row>
    <row r="5" spans="1:8" ht="78" customHeight="1" x14ac:dyDescent="0.2">
      <c r="A5" s="7" t="s">
        <v>29</v>
      </c>
      <c r="B5" s="7" t="s">
        <v>33</v>
      </c>
      <c r="C5" s="7" t="s">
        <v>36</v>
      </c>
      <c r="D5" s="7" t="s">
        <v>39</v>
      </c>
      <c r="E5" s="7" t="s">
        <v>42</v>
      </c>
      <c r="F5" s="9">
        <f ca="1">TODAY()-3</f>
        <v>44388</v>
      </c>
      <c r="G5" s="8" t="s">
        <v>46</v>
      </c>
      <c r="H5" s="7"/>
    </row>
    <row r="6" spans="1:8" ht="78" customHeight="1" x14ac:dyDescent="0.2">
      <c r="A6" s="7" t="s">
        <v>29</v>
      </c>
      <c r="B6" s="7" t="s">
        <v>33</v>
      </c>
      <c r="C6" s="7" t="s">
        <v>36</v>
      </c>
      <c r="D6" s="7" t="s">
        <v>39</v>
      </c>
      <c r="E6" s="7" t="s">
        <v>42</v>
      </c>
      <c r="F6" s="9">
        <f ca="1">TODAY()+-3</f>
        <v>44388</v>
      </c>
      <c r="G6" s="8" t="s">
        <v>45</v>
      </c>
      <c r="H6" s="7"/>
    </row>
    <row r="7" spans="1:8" ht="78" customHeight="1" x14ac:dyDescent="0.2">
      <c r="A7" s="7" t="s">
        <v>29</v>
      </c>
      <c r="B7" s="7" t="s">
        <v>33</v>
      </c>
      <c r="C7" s="7" t="s">
        <v>36</v>
      </c>
      <c r="D7" s="7" t="s">
        <v>39</v>
      </c>
      <c r="E7" s="7" t="s">
        <v>42</v>
      </c>
      <c r="F7" s="9">
        <f ca="1">TODAY()+30</f>
        <v>44421</v>
      </c>
      <c r="G7" s="8" t="s">
        <v>45</v>
      </c>
      <c r="H7" s="10"/>
    </row>
    <row r="8" spans="1:8" x14ac:dyDescent="0.2">
      <c r="A8" s="7"/>
      <c r="B8" s="7"/>
      <c r="C8" s="3"/>
      <c r="D8" s="7"/>
      <c r="E8" s="7"/>
      <c r="F8" s="9"/>
      <c r="G8" s="8"/>
      <c r="H8" s="7"/>
    </row>
    <row r="9" spans="1:8" x14ac:dyDescent="0.2">
      <c r="A9" s="7"/>
      <c r="B9" s="7"/>
      <c r="C9" s="3"/>
      <c r="D9" s="7"/>
      <c r="E9" s="7"/>
      <c r="F9" s="9"/>
      <c r="G9" s="8"/>
      <c r="H9" s="7"/>
    </row>
  </sheetData>
  <mergeCells count="1">
    <mergeCell ref="A1:C1"/>
  </mergeCells>
  <conditionalFormatting sqref="F4:F9">
    <cfRule type="expression" dxfId="22" priority="1">
      <formula>G4="EVET"</formula>
    </cfRule>
    <cfRule type="expression" dxfId="21" priority="2">
      <formula>AND(F4&lt;&gt;"",F4-TODAY()&gt;14,F4-TODAY()&lt;60)</formula>
    </cfRule>
    <cfRule type="expression" dxfId="20" priority="3">
      <formula>AND(F4&lt;&gt;"",F4-TODAY()&gt;59)</formula>
    </cfRule>
    <cfRule type="expression" dxfId="19" priority="4">
      <formula>AND(F4&lt;&gt;"",F4-TODAY()&lt;15)</formula>
    </cfRule>
  </conditionalFormatting>
  <printOptions horizontalCentered="1"/>
  <pageMargins left="0.7" right="0.7" top="0.75" bottom="0.75" header="0.3" footer="0.3"/>
  <pageSetup paperSize="9" scale="81" orientation="landscape" horizontalDpi="4294967293" verticalDpi="1200" r:id="rId1"/>
  <tableParts count="1">
    <tablePart r:id="rId2"/>
  </tablePart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pageSetUpPr fitToPage="1"/>
  </sheetPr>
  <dimension ref="A1:F20"/>
  <sheetViews>
    <sheetView showGridLines="0" workbookViewId="0">
      <selection sqref="A1:D1"/>
    </sheetView>
  </sheetViews>
  <sheetFormatPr defaultColWidth="9.140625" defaultRowHeight="25.5" customHeight="1" x14ac:dyDescent="0.2"/>
  <cols>
    <col min="1" max="1" width="30.140625" style="20" customWidth="1"/>
    <col min="2" max="2" width="15" style="20" customWidth="1"/>
    <col min="3" max="3" width="37.85546875" style="20" customWidth="1"/>
    <col min="4" max="4" width="19.7109375" style="20" customWidth="1"/>
    <col min="5" max="5" width="1" style="20" customWidth="1"/>
    <col min="6" max="6" width="22.85546875" style="20" customWidth="1"/>
    <col min="7" max="16384" width="9.140625" style="20"/>
  </cols>
  <sheetData>
    <row r="1" spans="1:6" ht="33.75" customHeight="1" x14ac:dyDescent="0.2">
      <c r="A1" s="47" t="s">
        <v>55</v>
      </c>
      <c r="B1" s="47"/>
      <c r="C1" s="47"/>
      <c r="D1" s="47"/>
    </row>
    <row r="2" spans="1:6" ht="38.25" customHeight="1" x14ac:dyDescent="0.25">
      <c r="A2" s="16" t="s">
        <v>20</v>
      </c>
      <c r="B2" s="1"/>
      <c r="C2" s="1"/>
      <c r="D2" s="1"/>
    </row>
    <row r="3" spans="1:6" ht="54.75" customHeight="1" x14ac:dyDescent="0.25">
      <c r="A3" s="38" t="s">
        <v>56</v>
      </c>
      <c r="B3" s="38"/>
      <c r="C3" s="38"/>
      <c r="D3" s="38"/>
      <c r="E3" s="21"/>
      <c r="F3" s="21"/>
    </row>
    <row r="4" spans="1:6" ht="24" customHeight="1" x14ac:dyDescent="0.25">
      <c r="A4" s="1"/>
      <c r="B4" s="1"/>
      <c r="C4" s="1"/>
      <c r="D4" s="1"/>
    </row>
    <row r="5" spans="1:6" ht="24" customHeight="1" x14ac:dyDescent="0.2">
      <c r="A5" s="43" t="s">
        <v>57</v>
      </c>
      <c r="B5" s="43"/>
      <c r="C5" s="43"/>
      <c r="D5" s="43"/>
    </row>
    <row r="6" spans="1:6" ht="21" customHeight="1" x14ac:dyDescent="0.2">
      <c r="A6" s="20" t="s">
        <v>58</v>
      </c>
    </row>
    <row r="7" spans="1:6" ht="21" customHeight="1" x14ac:dyDescent="0.2">
      <c r="A7" s="20" t="s">
        <v>59</v>
      </c>
    </row>
    <row r="8" spans="1:6" ht="21" customHeight="1" x14ac:dyDescent="0.2"/>
    <row r="9" spans="1:6" ht="21" customHeight="1" x14ac:dyDescent="0.2"/>
    <row r="10" spans="1:6" ht="21" customHeight="1" x14ac:dyDescent="0.2"/>
    <row r="11" spans="1:6" ht="21" customHeight="1" x14ac:dyDescent="0.2"/>
    <row r="12" spans="1:6" ht="21" customHeight="1" x14ac:dyDescent="0.2"/>
    <row r="13" spans="1:6" ht="21" customHeight="1" x14ac:dyDescent="0.2"/>
    <row r="14" spans="1:6" ht="25.5" customHeight="1" thickBot="1" x14ac:dyDescent="0.4">
      <c r="A14" s="17" t="s">
        <v>60</v>
      </c>
      <c r="B14" s="18" t="s">
        <v>63</v>
      </c>
      <c r="C14" s="29" t="s">
        <v>64</v>
      </c>
      <c r="D14" s="19" t="s">
        <v>65</v>
      </c>
      <c r="F14" s="21"/>
    </row>
    <row r="15" spans="1:6" ht="25.5" customHeight="1" x14ac:dyDescent="0.2">
      <c r="A15" s="22">
        <v>20</v>
      </c>
      <c r="B15" s="23">
        <f ca="1">TODAY()</f>
        <v>44391</v>
      </c>
      <c r="C15" s="22">
        <v>12</v>
      </c>
      <c r="D15" s="24">
        <f>IF(tblGoals[[#This Row],[Üç Aylık İletişim Hedefi]]&gt;0,tblGoals[[#This Row],[Yapılan Üç Aylık Fiili İletişimler]]/tblGoals[[#This Row],[Üç Aylık İletişim Hedefi]],"")</f>
        <v>0.6</v>
      </c>
      <c r="F15" s="44" t="s">
        <v>66</v>
      </c>
    </row>
    <row r="16" spans="1:6" ht="25.5" customHeight="1" x14ac:dyDescent="0.2">
      <c r="A16" s="22"/>
      <c r="B16" s="23"/>
      <c r="C16" s="22"/>
      <c r="D16" s="24" t="str">
        <f>IF(tblGoals[[#This Row],[Üç Aylık İletişim Hedefi]]&gt;0,tblGoals[[#This Row],[Yapılan Üç Aylık Fiili İletişimler]]/tblGoals[[#This Row],[Üç Aylık İletişim Hedefi]],"")</f>
        <v/>
      </c>
      <c r="F16" s="45"/>
    </row>
    <row r="17" spans="1:6" ht="25.5" customHeight="1" x14ac:dyDescent="0.2">
      <c r="A17" s="22"/>
      <c r="B17" s="23"/>
      <c r="C17" s="22"/>
      <c r="D17" s="24" t="str">
        <f>IF(tblGoals[[#This Row],[Üç Aylık İletişim Hedefi]]&gt;0,tblGoals[[#This Row],[Yapılan Üç Aylık Fiili İletişimler]]/tblGoals[[#This Row],[Üç Aylık İletişim Hedefi]],"")</f>
        <v/>
      </c>
      <c r="F17" s="45"/>
    </row>
    <row r="18" spans="1:6" ht="25.5" customHeight="1" thickBot="1" x14ac:dyDescent="0.25">
      <c r="F18" s="46"/>
    </row>
    <row r="19" spans="1:6" ht="25.5" customHeight="1" x14ac:dyDescent="0.2">
      <c r="A19" s="43" t="s">
        <v>61</v>
      </c>
      <c r="B19" s="43"/>
      <c r="C19" s="43"/>
      <c r="D19" s="43"/>
    </row>
    <row r="20" spans="1:6" ht="25.5" customHeight="1" x14ac:dyDescent="0.2">
      <c r="A20" s="20" t="s">
        <v>62</v>
      </c>
    </row>
  </sheetData>
  <mergeCells count="5">
    <mergeCell ref="A5:D5"/>
    <mergeCell ref="A19:D19"/>
    <mergeCell ref="F15:F18"/>
    <mergeCell ref="A3:D3"/>
    <mergeCell ref="A1:D1"/>
  </mergeCells>
  <conditionalFormatting sqref="D15:D17">
    <cfRule type="expression" dxfId="18" priority="1">
      <formula>AND(D15&gt;0,D15&lt;25%)</formula>
    </cfRule>
    <cfRule type="expression" dxfId="17" priority="2">
      <formula>AND(D15&gt;25%,D15&lt;51%)</formula>
    </cfRule>
    <cfRule type="expression" dxfId="16" priority="3">
      <formula>AND(D15&gt;50%,D15&lt;76%)</formula>
    </cfRule>
    <cfRule type="expression" dxfId="15" priority="4">
      <formula>AND(A15&gt;0,D15&gt;75%)</formula>
    </cfRule>
  </conditionalFormatting>
  <printOptions horizontalCentered="1"/>
  <pageMargins left="0.7" right="0.7" top="0.75" bottom="0.75" header="0.3" footer="0.3"/>
  <pageSetup paperSize="9" scale="92" orientation="landscape" horizontalDpi="4294967293" verticalDpi="1200" r:id="rId1"/>
  <tableParts count="1">
    <tablePart r:id="rId2"/>
  </tablePart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pageSetUpPr fitToPage="1"/>
  </sheetPr>
  <dimension ref="A1:F20"/>
  <sheetViews>
    <sheetView showGridLines="0" workbookViewId="0">
      <selection sqref="A1:D1"/>
    </sheetView>
  </sheetViews>
  <sheetFormatPr defaultColWidth="9.140625" defaultRowHeight="25.5" customHeight="1" x14ac:dyDescent="0.2"/>
  <cols>
    <col min="1" max="1" width="30.140625" style="20" customWidth="1"/>
    <col min="2" max="2" width="15" style="20" customWidth="1"/>
    <col min="3" max="3" width="37.85546875" style="20" customWidth="1"/>
    <col min="4" max="4" width="19.7109375" style="20" customWidth="1"/>
    <col min="5" max="5" width="1" style="20" customWidth="1"/>
    <col min="6" max="6" width="22.85546875" style="20" customWidth="1"/>
    <col min="7" max="16384" width="9.140625" style="20"/>
  </cols>
  <sheetData>
    <row r="1" spans="1:6" ht="33.75" customHeight="1" x14ac:dyDescent="0.2">
      <c r="A1" s="47" t="s">
        <v>55</v>
      </c>
      <c r="B1" s="47"/>
      <c r="C1" s="47"/>
      <c r="D1" s="47"/>
    </row>
    <row r="2" spans="1:6" ht="38.25" customHeight="1" x14ac:dyDescent="0.25">
      <c r="A2" s="16" t="s">
        <v>20</v>
      </c>
      <c r="B2" s="1"/>
      <c r="C2" s="1"/>
      <c r="D2" s="1"/>
    </row>
    <row r="3" spans="1:6" ht="54.75" customHeight="1" x14ac:dyDescent="0.25">
      <c r="A3" s="38" t="s">
        <v>56</v>
      </c>
      <c r="B3" s="38"/>
      <c r="C3" s="38"/>
      <c r="D3" s="38"/>
      <c r="E3" s="21"/>
      <c r="F3" s="21"/>
    </row>
    <row r="4" spans="1:6" ht="24" customHeight="1" x14ac:dyDescent="0.25">
      <c r="A4" s="1"/>
      <c r="B4" s="1"/>
      <c r="C4" s="1"/>
      <c r="D4" s="1"/>
    </row>
    <row r="5" spans="1:6" ht="24" customHeight="1" x14ac:dyDescent="0.2">
      <c r="A5" s="43" t="s">
        <v>57</v>
      </c>
      <c r="B5" s="43"/>
      <c r="C5" s="43"/>
      <c r="D5" s="43"/>
    </row>
    <row r="6" spans="1:6" ht="21" customHeight="1" x14ac:dyDescent="0.2">
      <c r="A6" s="20" t="s">
        <v>58</v>
      </c>
    </row>
    <row r="7" spans="1:6" ht="21" customHeight="1" x14ac:dyDescent="0.2">
      <c r="A7" s="20" t="s">
        <v>59</v>
      </c>
    </row>
    <row r="8" spans="1:6" ht="21" customHeight="1" x14ac:dyDescent="0.2"/>
    <row r="9" spans="1:6" ht="21" customHeight="1" x14ac:dyDescent="0.2"/>
    <row r="10" spans="1:6" ht="21" customHeight="1" x14ac:dyDescent="0.2"/>
    <row r="11" spans="1:6" ht="21" customHeight="1" x14ac:dyDescent="0.2"/>
    <row r="12" spans="1:6" ht="21" customHeight="1" x14ac:dyDescent="0.2"/>
    <row r="13" spans="1:6" ht="21" customHeight="1" x14ac:dyDescent="0.2"/>
    <row r="14" spans="1:6" ht="25.5" customHeight="1" thickBot="1" x14ac:dyDescent="0.4">
      <c r="A14" s="17" t="s">
        <v>60</v>
      </c>
      <c r="B14" s="18" t="s">
        <v>63</v>
      </c>
      <c r="C14" s="29" t="s">
        <v>64</v>
      </c>
      <c r="D14" s="19" t="s">
        <v>65</v>
      </c>
      <c r="F14" s="21"/>
    </row>
    <row r="15" spans="1:6" ht="25.5" customHeight="1" x14ac:dyDescent="0.2">
      <c r="A15" s="22">
        <v>20</v>
      </c>
      <c r="B15" s="23">
        <f ca="1">TODAY()</f>
        <v>44391</v>
      </c>
      <c r="C15" s="22">
        <v>12</v>
      </c>
      <c r="D15" s="24">
        <f>IF(tblGoals3[[#This Row],[Üç Aylık İletişim Hedefi]]&gt;0,tblGoals3[[#This Row],[Yapılan Üç Aylık Fiili İletişimler]]/tblGoals3[[#This Row],[Üç Aylık İletişim Hedefi]],"")</f>
        <v>0.6</v>
      </c>
      <c r="F15" s="44" t="s">
        <v>66</v>
      </c>
    </row>
    <row r="16" spans="1:6" ht="25.5" customHeight="1" x14ac:dyDescent="0.2">
      <c r="A16" s="22"/>
      <c r="B16" s="23"/>
      <c r="C16" s="22"/>
      <c r="D16" s="24" t="str">
        <f>IF(tblGoals3[[#This Row],[Üç Aylık İletişim Hedefi]]&gt;0,tblGoals3[[#This Row],[Yapılan Üç Aylık Fiili İletişimler]]/tblGoals3[[#This Row],[Üç Aylık İletişim Hedefi]],"")</f>
        <v/>
      </c>
      <c r="F16" s="45"/>
    </row>
    <row r="17" spans="1:6" ht="25.5" customHeight="1" x14ac:dyDescent="0.2">
      <c r="A17" s="22"/>
      <c r="B17" s="23"/>
      <c r="C17" s="22"/>
      <c r="D17" s="24" t="str">
        <f>IF(tblGoals3[[#This Row],[Üç Aylık İletişim Hedefi]]&gt;0,tblGoals3[[#This Row],[Yapılan Üç Aylık Fiili İletişimler]]/tblGoals3[[#This Row],[Üç Aylık İletişim Hedefi]],"")</f>
        <v/>
      </c>
      <c r="F17" s="45"/>
    </row>
    <row r="18" spans="1:6" ht="25.5" customHeight="1" thickBot="1" x14ac:dyDescent="0.25">
      <c r="F18" s="46"/>
    </row>
    <row r="19" spans="1:6" ht="25.5" customHeight="1" x14ac:dyDescent="0.2">
      <c r="A19" s="43" t="s">
        <v>61</v>
      </c>
      <c r="B19" s="43"/>
      <c r="C19" s="43"/>
      <c r="D19" s="43"/>
    </row>
    <row r="20" spans="1:6" ht="25.5" customHeight="1" x14ac:dyDescent="0.2">
      <c r="A20" s="20" t="s">
        <v>62</v>
      </c>
    </row>
  </sheetData>
  <mergeCells count="5">
    <mergeCell ref="A1:D1"/>
    <mergeCell ref="A3:D3"/>
    <mergeCell ref="A5:D5"/>
    <mergeCell ref="F15:F18"/>
    <mergeCell ref="A19:D19"/>
  </mergeCells>
  <conditionalFormatting sqref="D15:D17">
    <cfRule type="expression" dxfId="14" priority="1">
      <formula>AND(D15&gt;0,D15&lt;25%)</formula>
    </cfRule>
    <cfRule type="expression" dxfId="13" priority="2">
      <formula>AND(D15&gt;25%,D15&lt;51%)</formula>
    </cfRule>
    <cfRule type="expression" dxfId="12" priority="3">
      <formula>AND(D15&gt;50%,D15&lt;76%)</formula>
    </cfRule>
    <cfRule type="expression" dxfId="11" priority="4">
      <formula>AND(A15&gt;0,D15&gt;75%)</formula>
    </cfRule>
  </conditionalFormatting>
  <printOptions horizontalCentered="1"/>
  <pageMargins left="0.7" right="0.7" top="0.75" bottom="0.75" header="0.3" footer="0.3"/>
  <pageSetup paperSize="9" scale="92" orientation="landscape" horizontalDpi="4294967293" verticalDpi="1200" r:id="rId1"/>
  <tableParts count="1">
    <tablePart r:id="rId2"/>
  </tablePart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pageSetUpPr fitToPage="1"/>
  </sheetPr>
  <dimension ref="A1:F20"/>
  <sheetViews>
    <sheetView showGridLines="0" workbookViewId="0">
      <selection sqref="A1:D1"/>
    </sheetView>
  </sheetViews>
  <sheetFormatPr defaultColWidth="9.140625" defaultRowHeight="25.5" customHeight="1" x14ac:dyDescent="0.2"/>
  <cols>
    <col min="1" max="1" width="30.140625" style="20" customWidth="1"/>
    <col min="2" max="2" width="15" style="20" customWidth="1"/>
    <col min="3" max="3" width="37.85546875" style="20" customWidth="1"/>
    <col min="4" max="4" width="19.7109375" style="20" customWidth="1"/>
    <col min="5" max="5" width="1" style="20" customWidth="1"/>
    <col min="6" max="6" width="22.85546875" style="20" customWidth="1"/>
    <col min="7" max="16384" width="9.140625" style="20"/>
  </cols>
  <sheetData>
    <row r="1" spans="1:6" ht="33.75" customHeight="1" x14ac:dyDescent="0.2">
      <c r="A1" s="47" t="s">
        <v>55</v>
      </c>
      <c r="B1" s="47"/>
      <c r="C1" s="47"/>
      <c r="D1" s="47"/>
    </row>
    <row r="2" spans="1:6" ht="38.25" customHeight="1" x14ac:dyDescent="0.25">
      <c r="A2" s="16" t="s">
        <v>20</v>
      </c>
      <c r="B2" s="1"/>
      <c r="C2" s="1"/>
      <c r="D2" s="1"/>
    </row>
    <row r="3" spans="1:6" ht="54.75" customHeight="1" x14ac:dyDescent="0.25">
      <c r="A3" s="38" t="s">
        <v>56</v>
      </c>
      <c r="B3" s="38"/>
      <c r="C3" s="38"/>
      <c r="D3" s="38"/>
      <c r="E3" s="21"/>
      <c r="F3" s="21"/>
    </row>
    <row r="4" spans="1:6" ht="24" customHeight="1" x14ac:dyDescent="0.25">
      <c r="A4" s="1"/>
      <c r="B4" s="1"/>
      <c r="C4" s="1"/>
      <c r="D4" s="1"/>
    </row>
    <row r="5" spans="1:6" ht="24" customHeight="1" x14ac:dyDescent="0.2">
      <c r="A5" s="43" t="s">
        <v>57</v>
      </c>
      <c r="B5" s="43"/>
      <c r="C5" s="43"/>
      <c r="D5" s="43"/>
    </row>
    <row r="6" spans="1:6" ht="21" customHeight="1" x14ac:dyDescent="0.2">
      <c r="A6" s="20" t="s">
        <v>58</v>
      </c>
    </row>
    <row r="7" spans="1:6" ht="21" customHeight="1" x14ac:dyDescent="0.2">
      <c r="A7" s="20" t="s">
        <v>59</v>
      </c>
    </row>
    <row r="8" spans="1:6" ht="21" customHeight="1" x14ac:dyDescent="0.2"/>
    <row r="9" spans="1:6" ht="21" customHeight="1" x14ac:dyDescent="0.2"/>
    <row r="10" spans="1:6" ht="21" customHeight="1" x14ac:dyDescent="0.2"/>
    <row r="11" spans="1:6" ht="21" customHeight="1" x14ac:dyDescent="0.2"/>
    <row r="12" spans="1:6" ht="21" customHeight="1" x14ac:dyDescent="0.2"/>
    <row r="13" spans="1:6" ht="21" customHeight="1" x14ac:dyDescent="0.2"/>
    <row r="14" spans="1:6" ht="25.5" customHeight="1" thickBot="1" x14ac:dyDescent="0.4">
      <c r="A14" s="17" t="s">
        <v>60</v>
      </c>
      <c r="B14" s="18" t="s">
        <v>63</v>
      </c>
      <c r="C14" s="29" t="s">
        <v>64</v>
      </c>
      <c r="D14" s="19" t="s">
        <v>65</v>
      </c>
      <c r="F14" s="21"/>
    </row>
    <row r="15" spans="1:6" ht="25.5" customHeight="1" x14ac:dyDescent="0.2">
      <c r="A15" s="22">
        <v>20</v>
      </c>
      <c r="B15" s="23">
        <f ca="1">TODAY()</f>
        <v>44391</v>
      </c>
      <c r="C15" s="22">
        <v>12</v>
      </c>
      <c r="D15" s="24">
        <f>IF(tblGoals34[[#This Row],[Üç Aylık İletişim Hedefi]]&gt;0,tblGoals34[[#This Row],[Yapılan Üç Aylık Fiili İletişimler]]/tblGoals34[[#This Row],[Üç Aylık İletişim Hedefi]],"")</f>
        <v>0.6</v>
      </c>
      <c r="F15" s="44" t="s">
        <v>66</v>
      </c>
    </row>
    <row r="16" spans="1:6" ht="25.5" customHeight="1" x14ac:dyDescent="0.2">
      <c r="A16" s="22"/>
      <c r="B16" s="23"/>
      <c r="C16" s="22"/>
      <c r="D16" s="24" t="str">
        <f>IF(tblGoals34[[#This Row],[Üç Aylık İletişim Hedefi]]&gt;0,tblGoals34[[#This Row],[Yapılan Üç Aylık Fiili İletişimler]]/tblGoals34[[#This Row],[Üç Aylık İletişim Hedefi]],"")</f>
        <v/>
      </c>
      <c r="F16" s="45"/>
    </row>
    <row r="17" spans="1:6" ht="25.5" customHeight="1" x14ac:dyDescent="0.2">
      <c r="A17" s="22"/>
      <c r="B17" s="23"/>
      <c r="C17" s="22"/>
      <c r="D17" s="24" t="str">
        <f>IF(tblGoals34[[#This Row],[Üç Aylık İletişim Hedefi]]&gt;0,tblGoals34[[#This Row],[Yapılan Üç Aylık Fiili İletişimler]]/tblGoals34[[#This Row],[Üç Aylık İletişim Hedefi]],"")</f>
        <v/>
      </c>
      <c r="F17" s="45"/>
    </row>
    <row r="18" spans="1:6" ht="25.5" customHeight="1" thickBot="1" x14ac:dyDescent="0.25">
      <c r="F18" s="46"/>
    </row>
    <row r="19" spans="1:6" ht="25.5" customHeight="1" x14ac:dyDescent="0.2">
      <c r="A19" s="43" t="s">
        <v>61</v>
      </c>
      <c r="B19" s="43"/>
      <c r="C19" s="43"/>
      <c r="D19" s="43"/>
    </row>
    <row r="20" spans="1:6" ht="25.5" customHeight="1" x14ac:dyDescent="0.2">
      <c r="A20" s="20" t="s">
        <v>62</v>
      </c>
    </row>
  </sheetData>
  <mergeCells count="5">
    <mergeCell ref="A1:D1"/>
    <mergeCell ref="A3:D3"/>
    <mergeCell ref="A5:D5"/>
    <mergeCell ref="F15:F18"/>
    <mergeCell ref="A19:D19"/>
  </mergeCells>
  <conditionalFormatting sqref="D15:D17">
    <cfRule type="expression" dxfId="10" priority="1">
      <formula>AND(D15&gt;0,D15&lt;25%)</formula>
    </cfRule>
    <cfRule type="expression" dxfId="9" priority="2">
      <formula>AND(D15&gt;25%,D15&lt;51%)</formula>
    </cfRule>
    <cfRule type="expression" dxfId="8" priority="3">
      <formula>AND(D15&gt;50%,D15&lt;76%)</formula>
    </cfRule>
    <cfRule type="expression" dxfId="7" priority="4">
      <formula>AND(A15&gt;0,D15&gt;75%)</formula>
    </cfRule>
  </conditionalFormatting>
  <printOptions horizontalCentered="1"/>
  <pageMargins left="0.7" right="0.7" top="0.75" bottom="0.75" header="0.3" footer="0.3"/>
  <pageSetup paperSize="9" scale="92" orientation="landscape" horizontalDpi="4294967293" verticalDpi="1200" r:id="rId1"/>
  <tableParts count="1">
    <tablePart r:id="rId2"/>
  </tablePart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pageSetUpPr fitToPage="1"/>
  </sheetPr>
  <dimension ref="A1:G20"/>
  <sheetViews>
    <sheetView showGridLines="0" workbookViewId="0">
      <selection sqref="A1:D1"/>
    </sheetView>
  </sheetViews>
  <sheetFormatPr defaultColWidth="9.140625" defaultRowHeight="25.5" customHeight="1" x14ac:dyDescent="0.2"/>
  <cols>
    <col min="1" max="1" width="30.140625" style="20" customWidth="1"/>
    <col min="2" max="2" width="15" style="20" customWidth="1"/>
    <col min="3" max="3" width="37.85546875" style="20" customWidth="1"/>
    <col min="4" max="4" width="19.7109375" style="20" customWidth="1"/>
    <col min="5" max="5" width="1" style="20" customWidth="1"/>
    <col min="6" max="6" width="22.85546875" style="20" customWidth="1"/>
    <col min="7" max="7" width="19.5703125" style="20" customWidth="1"/>
    <col min="8" max="8" width="10.140625" style="20" customWidth="1"/>
    <col min="9" max="9" width="36.7109375" style="20" customWidth="1"/>
    <col min="10" max="16384" width="9.140625" style="20"/>
  </cols>
  <sheetData>
    <row r="1" spans="1:7" ht="33.75" customHeight="1" x14ac:dyDescent="0.2">
      <c r="A1" s="47" t="s">
        <v>55</v>
      </c>
      <c r="B1" s="47"/>
      <c r="C1" s="47"/>
      <c r="D1" s="47"/>
    </row>
    <row r="2" spans="1:7" ht="38.25" customHeight="1" x14ac:dyDescent="0.25">
      <c r="A2" s="16" t="s">
        <v>20</v>
      </c>
      <c r="B2" s="1"/>
      <c r="C2" s="1"/>
      <c r="D2" s="1"/>
    </row>
    <row r="3" spans="1:7" ht="54.75" customHeight="1" x14ac:dyDescent="0.25">
      <c r="A3" s="38" t="s">
        <v>56</v>
      </c>
      <c r="B3" s="38"/>
      <c r="C3" s="38"/>
      <c r="D3" s="38"/>
      <c r="E3" s="21"/>
      <c r="F3" s="21"/>
      <c r="G3" s="21"/>
    </row>
    <row r="4" spans="1:7" ht="24" customHeight="1" x14ac:dyDescent="0.25">
      <c r="A4" s="1"/>
      <c r="B4" s="1"/>
      <c r="C4" s="1"/>
      <c r="D4" s="1"/>
    </row>
    <row r="5" spans="1:7" ht="24" customHeight="1" x14ac:dyDescent="0.2">
      <c r="A5" s="43" t="s">
        <v>57</v>
      </c>
      <c r="B5" s="43"/>
      <c r="C5" s="43"/>
      <c r="D5" s="43"/>
    </row>
    <row r="6" spans="1:7" ht="21" customHeight="1" x14ac:dyDescent="0.2">
      <c r="A6" s="20" t="s">
        <v>58</v>
      </c>
    </row>
    <row r="7" spans="1:7" ht="21" customHeight="1" x14ac:dyDescent="0.2">
      <c r="A7" s="20" t="s">
        <v>59</v>
      </c>
    </row>
    <row r="8" spans="1:7" ht="21" customHeight="1" x14ac:dyDescent="0.2"/>
    <row r="9" spans="1:7" ht="21" customHeight="1" x14ac:dyDescent="0.2"/>
    <row r="10" spans="1:7" ht="21" customHeight="1" x14ac:dyDescent="0.2"/>
    <row r="11" spans="1:7" ht="21" customHeight="1" x14ac:dyDescent="0.2"/>
    <row r="12" spans="1:7" ht="21" customHeight="1" x14ac:dyDescent="0.2"/>
    <row r="13" spans="1:7" ht="21" customHeight="1" x14ac:dyDescent="0.2"/>
    <row r="14" spans="1:7" ht="25.5" customHeight="1" thickBot="1" x14ac:dyDescent="0.4">
      <c r="A14" s="17" t="s">
        <v>60</v>
      </c>
      <c r="B14" s="18" t="s">
        <v>63</v>
      </c>
      <c r="C14" s="29" t="s">
        <v>64</v>
      </c>
      <c r="D14" s="19" t="s">
        <v>65</v>
      </c>
      <c r="F14" s="21"/>
    </row>
    <row r="15" spans="1:7" ht="25.5" customHeight="1" x14ac:dyDescent="0.2">
      <c r="A15" s="22">
        <v>20</v>
      </c>
      <c r="B15" s="23">
        <f ca="1">TODAY()</f>
        <v>44391</v>
      </c>
      <c r="C15" s="22">
        <v>12</v>
      </c>
      <c r="D15" s="24">
        <f>IF(tblGoals348[[#This Row],[Üç Aylık İletişim Hedefi]]&gt;0,tblGoals348[[#This Row],[Yapılan Üç Aylık Fiili İletişimler]]/tblGoals348[[#This Row],[Üç Aylık İletişim Hedefi]],"")</f>
        <v>0.6</v>
      </c>
      <c r="F15" s="44" t="s">
        <v>66</v>
      </c>
    </row>
    <row r="16" spans="1:7" ht="25.5" customHeight="1" x14ac:dyDescent="0.2">
      <c r="A16" s="22"/>
      <c r="B16" s="23"/>
      <c r="C16" s="22"/>
      <c r="D16" s="24" t="str">
        <f>IF(tblGoals348[[#This Row],[Üç Aylık İletişim Hedefi]]&gt;0,tblGoals348[[#This Row],[Yapılan Üç Aylık Fiili İletişimler]]/tblGoals348[[#This Row],[Üç Aylık İletişim Hedefi]],"")</f>
        <v/>
      </c>
      <c r="F16" s="45"/>
    </row>
    <row r="17" spans="1:6" ht="25.5" customHeight="1" x14ac:dyDescent="0.2">
      <c r="A17" s="22"/>
      <c r="B17" s="23"/>
      <c r="C17" s="22"/>
      <c r="D17" s="24" t="str">
        <f>IF(tblGoals348[[#This Row],[Üç Aylık İletişim Hedefi]]&gt;0,tblGoals348[[#This Row],[Yapılan Üç Aylık Fiili İletişimler]]/tblGoals348[[#This Row],[Üç Aylık İletişim Hedefi]],"")</f>
        <v/>
      </c>
      <c r="F17" s="45"/>
    </row>
    <row r="18" spans="1:6" ht="25.5" customHeight="1" thickBot="1" x14ac:dyDescent="0.25">
      <c r="F18" s="46"/>
    </row>
    <row r="19" spans="1:6" ht="25.5" customHeight="1" x14ac:dyDescent="0.2">
      <c r="A19" s="43" t="s">
        <v>61</v>
      </c>
      <c r="B19" s="43"/>
      <c r="C19" s="43"/>
      <c r="D19" s="43"/>
    </row>
    <row r="20" spans="1:6" ht="25.5" customHeight="1" x14ac:dyDescent="0.2">
      <c r="A20" s="20" t="s">
        <v>62</v>
      </c>
    </row>
  </sheetData>
  <mergeCells count="5">
    <mergeCell ref="A1:D1"/>
    <mergeCell ref="A3:D3"/>
    <mergeCell ref="A5:D5"/>
    <mergeCell ref="F15:F18"/>
    <mergeCell ref="A19:D19"/>
  </mergeCells>
  <conditionalFormatting sqref="DC15:DC17">
    <cfRule type="iconSet" priority="5">
      <iconSet iconSet="4TrafficLights">
        <cfvo type="percent" val="0"/>
        <cfvo type="percent" val="26"/>
        <cfvo type="percent" val="51"/>
        <cfvo type="percent" val="76"/>
      </iconSet>
    </cfRule>
  </conditionalFormatting>
  <conditionalFormatting sqref="D15:D17">
    <cfRule type="expression" dxfId="6" priority="1">
      <formula>AND(D15&gt;0,D15&lt;25%)</formula>
    </cfRule>
    <cfRule type="expression" dxfId="5" priority="2">
      <formula>AND(D15&gt;25%,D15&lt;51%)</formula>
    </cfRule>
    <cfRule type="expression" dxfId="4" priority="3">
      <formula>AND(D15&gt;50%,D15&lt;76%)</formula>
    </cfRule>
    <cfRule type="expression" dxfId="3" priority="4">
      <formula>AND(A15&gt;0,D15&gt;75%)</formula>
    </cfRule>
  </conditionalFormatting>
  <printOptions horizontalCentered="1"/>
  <pageMargins left="0.7" right="0.7" top="0.75" bottom="0.75" header="0.3" footer="0.3"/>
  <pageSetup paperSize="9" scale="92" orientation="landscape" horizontalDpi="4294967293" verticalDpi="1200" r:id="rId1"/>
  <tableParts count="1">
    <tablePart r:id="rId2"/>
  </tableParts>
</worksheet>
</file>

<file path=customXml/_rels/item1.xml.rels>&#65279;<?xml version="1.0" encoding="utf-8"?><Relationships xmlns="http://schemas.openxmlformats.org/package/2006/relationships"><Relationship Type="http://schemas.openxmlformats.org/officeDocument/2006/relationships/customXmlProps" Target="/customXml/itemProps11.xml" Id="rId1" /></Relationships>
</file>

<file path=customXml/_rels/item23.xml.rels>&#65279;<?xml version="1.0" encoding="utf-8"?><Relationships xmlns="http://schemas.openxmlformats.org/package/2006/relationships"><Relationship Type="http://schemas.openxmlformats.org/officeDocument/2006/relationships/customXmlProps" Target="/customXml/itemProps23.xml" Id="rId1" /></Relationships>
</file>

<file path=customXml/_rels/item32.xml.rels>&#65279;<?xml version="1.0" encoding="utf-8"?><Relationships xmlns="http://schemas.openxmlformats.org/package/2006/relationships"><Relationship Type="http://schemas.openxmlformats.org/officeDocument/2006/relationships/customXmlProps" Target="/customXml/itemProps32.xml" Id="rId1" /></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Status xmlns="71af3243-3dd4-4a8d-8c0d-dd76da1f02a5">Not started</Status>
  </documentManagement>
</p:properties>
</file>

<file path=customXml/item23.xml><?xml version="1.0" encoding="utf-8"?>
<?mso-contentType ?>
<FormTemplates xmlns="http://schemas.microsoft.com/sharepoint/v3/contenttype/forms">
  <Display>DocumentLibraryForm</Display>
  <Edit>DocumentLibraryForm</Edit>
  <New>DocumentLibraryForm</New>
</FormTemplates>
</file>

<file path=customXml/item3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a754d229f0057affa62b555f2ac55d44">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c067517bd06b16cb9c9e315ad40fb255"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1.xml><?xml version="1.0" encoding="utf-8"?>
<ds:datastoreItem xmlns:ds="http://schemas.openxmlformats.org/officeDocument/2006/customXml" ds:itemID="{27B3FFEB-A93C-4DB0-9D70-3CF4A9451BA5}">
  <ds:schemaRefs>
    <ds:schemaRef ds:uri="http://schemas.microsoft.com/office/2006/metadata/properties"/>
    <ds:schemaRef ds:uri="http://schemas.microsoft.com/office/infopath/2007/PartnerControls"/>
    <ds:schemaRef ds:uri="71af3243-3dd4-4a8d-8c0d-dd76da1f02a5"/>
  </ds:schemaRefs>
</ds:datastoreItem>
</file>

<file path=customXml/itemProps23.xml><?xml version="1.0" encoding="utf-8"?>
<ds:datastoreItem xmlns:ds="http://schemas.openxmlformats.org/officeDocument/2006/customXml" ds:itemID="{C38CE680-CFD0-4ADC-BABA-6E70E2DF4FF2}">
  <ds:schemaRefs>
    <ds:schemaRef ds:uri="http://schemas.microsoft.com/sharepoint/v3/contenttype/forms"/>
  </ds:schemaRefs>
</ds:datastoreItem>
</file>

<file path=customXml/itemProps32.xml><?xml version="1.0" encoding="utf-8"?>
<ds:datastoreItem xmlns:ds="http://schemas.openxmlformats.org/officeDocument/2006/customXml" ds:itemID="{9C775AEF-2969-49CD-B876-5FF73CB153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DocSecurity>0</ap:DocSecurity>
  <ap:Template>TM16400951</ap:Template>
  <ap:ScaleCrop>false</ap:ScaleCrop>
  <ap:HeadingPairs>
    <vt:vector baseType="variant" size="4">
      <vt:variant>
        <vt:lpstr>Çalışma Sayfaları</vt:lpstr>
      </vt:variant>
      <vt:variant>
        <vt:i4>8</vt:i4>
      </vt:variant>
      <vt:variant>
        <vt:lpstr>Adlandırılmış Aralıklar</vt:lpstr>
      </vt:variant>
      <vt:variant>
        <vt:i4>7</vt:i4>
      </vt:variant>
    </vt:vector>
  </ap:HeadingPairs>
  <ap:TitlesOfParts>
    <vt:vector baseType="lpstr" size="15">
      <vt:lpstr>Yönergeler</vt:lpstr>
      <vt:lpstr>Rutin Düzenli Gelenler</vt:lpstr>
      <vt:lpstr>Arada Sırada Gelenler</vt:lpstr>
      <vt:lpstr>Potansiyel Müşteriler</vt:lpstr>
      <vt:lpstr>Ç1 Ağ Planı</vt:lpstr>
      <vt:lpstr>Ç2 Ağ Planı</vt:lpstr>
      <vt:lpstr>Ç3 Ağ Planı</vt:lpstr>
      <vt:lpstr>Ç4 Ağ Planı</vt:lpstr>
      <vt:lpstr>'Arada Sırada Gelenler'!Yazdırma_Başlıkları</vt:lpstr>
      <vt:lpstr>'Ç1 Ağ Planı'!Yazdırma_Başlıkları</vt:lpstr>
      <vt:lpstr>'Ç2 Ağ Planı'!Yazdırma_Başlıkları</vt:lpstr>
      <vt:lpstr>'Ç3 Ağ Planı'!Yazdırma_Başlıkları</vt:lpstr>
      <vt:lpstr>'Ç4 Ağ Planı'!Yazdırma_Başlıkları</vt:lpstr>
      <vt:lpstr>'Potansiyel Müşteriler'!Yazdırma_Başlıkları</vt:lpstr>
      <vt:lpstr>'Rutin Düzenli Gelenler'!Yazdırma_Başlıkları</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2019-06-20T15:30:19Z</dcterms:created>
  <dcterms:modified xsi:type="dcterms:W3CDTF">2021-07-14T06:04:28Z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