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71.xml" ContentType="application/vnd.openxmlformats-officedocument.spreadsheetml.table+xml"/>
  <Override PartName="/xl/tables/table122.xml" ContentType="application/vnd.openxmlformats-officedocument.spreadsheetml.table+xml"/>
  <Override PartName="/xl/tables/table23.xml" ContentType="application/vnd.openxmlformats-officedocument.spreadsheetml.table+xml"/>
  <Override PartName="/xl/tables/table64.xml" ContentType="application/vnd.openxmlformats-officedocument.spreadsheetml.table+xml"/>
  <Override PartName="/xl/tables/table115.xml" ContentType="application/vnd.openxmlformats-officedocument.spreadsheetml.table+xml"/>
  <Override PartName="/xl/tables/table16.xml" ContentType="application/vnd.openxmlformats-officedocument.spreadsheetml.table+xml"/>
  <Override PartName="/xl/tables/table57.xml" ContentType="application/vnd.openxmlformats-officedocument.spreadsheetml.table+xml"/>
  <Override PartName="/xl/tables/table108.xml" ContentType="application/vnd.openxmlformats-officedocument.spreadsheetml.table+xml"/>
  <Override PartName="/xl/tables/table49.xml" ContentType="application/vnd.openxmlformats-officedocument.spreadsheetml.table+xml"/>
  <Override PartName="/xl/tables/table910.xml" ContentType="application/vnd.openxmlformats-officedocument.spreadsheetml.table+xml"/>
  <Override PartName="/xl/tables/table311.xml" ContentType="application/vnd.openxmlformats-officedocument.spreadsheetml.table+xml"/>
  <Override PartName="/xl/tables/table8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1F3D5132-C16C-417C-B965-4F7AFBD9C54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BAŞLANGIÇ" sheetId="2" r:id="rId1"/>
    <sheet name="KİŞİSEL AYLIK BÜTÇ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1" l="1"/>
  <c r="J55" i="1"/>
  <c r="J56" i="1"/>
  <c r="J53" i="1"/>
  <c r="J48" i="1"/>
  <c r="J49" i="1"/>
  <c r="J47" i="1"/>
  <c r="J42" i="1"/>
  <c r="J43" i="1"/>
  <c r="J41" i="1"/>
  <c r="J35" i="1"/>
  <c r="J36" i="1"/>
  <c r="J37" i="1"/>
  <c r="J34" i="1"/>
  <c r="J26" i="1"/>
  <c r="J27" i="1"/>
  <c r="J28" i="1"/>
  <c r="J29" i="1"/>
  <c r="J30" i="1"/>
  <c r="J25" i="1"/>
  <c r="E58" i="1"/>
  <c r="E59" i="1"/>
  <c r="E60" i="1"/>
  <c r="E61" i="1"/>
  <c r="E62" i="1"/>
  <c r="E63" i="1"/>
  <c r="E57" i="1"/>
  <c r="E54" i="1"/>
  <c r="E50" i="1"/>
  <c r="E51" i="1"/>
  <c r="E52" i="1"/>
  <c r="E53" i="1"/>
  <c r="E49" i="1"/>
  <c r="E44" i="1"/>
  <c r="E45" i="1"/>
  <c r="E43" i="1"/>
  <c r="E39" i="1"/>
  <c r="E37" i="1"/>
  <c r="E38" i="1"/>
  <c r="E36" i="1"/>
  <c r="E33" i="1"/>
  <c r="E27" i="1"/>
  <c r="E28" i="1"/>
  <c r="E29" i="1"/>
  <c r="E30" i="1"/>
  <c r="E31" i="1"/>
  <c r="E32" i="1"/>
  <c r="E26" i="1"/>
  <c r="J61" i="1"/>
  <c r="J59" i="1"/>
  <c r="E10" i="1"/>
  <c r="E6" i="1"/>
  <c r="J13" i="1"/>
  <c r="J14" i="1"/>
  <c r="J15" i="1"/>
  <c r="J16" i="1"/>
  <c r="J17" i="1"/>
  <c r="J18" i="1"/>
  <c r="J19" i="1"/>
  <c r="J20" i="1"/>
  <c r="J21" i="1"/>
  <c r="E13" i="1"/>
  <c r="E14" i="1"/>
  <c r="E15" i="1"/>
  <c r="E16" i="1"/>
  <c r="E17" i="1"/>
  <c r="E18" i="1"/>
  <c r="E19" i="1"/>
  <c r="E20" i="1"/>
  <c r="E21" i="1"/>
  <c r="E22" i="1"/>
  <c r="J38" i="1" l="1"/>
  <c r="J31" i="1"/>
  <c r="J6" i="1"/>
  <c r="J4" i="1"/>
  <c r="J8" i="1" s="1"/>
  <c r="E46" i="1"/>
  <c r="E23" i="1"/>
  <c r="E64" i="1"/>
  <c r="J44" i="1"/>
  <c r="J63" i="1"/>
  <c r="E40" i="1"/>
  <c r="J50" i="1"/>
  <c r="J57" i="1"/>
  <c r="J22" i="1"/>
</calcChain>
</file>

<file path=xl/sharedStrings.xml><?xml version="1.0" encoding="utf-8"?>
<sst xmlns="http://schemas.openxmlformats.org/spreadsheetml/2006/main" count="159" uniqueCount="95">
  <si>
    <t>BU ŞABLON HAKKINDA</t>
  </si>
  <si>
    <t>Tahmini ve fiili aylık geliriniz ile tahmini ve fiili maliyetinizi izlemek için bu kişisel aylık bütçe çalışma sayfasını kullanın.</t>
  </si>
  <si>
    <t>Çeşitli kategorilerde gerçekleşen giderleri ilgili tablolara girin.</t>
  </si>
  <si>
    <t>Tahmini bakiye, fiili bakiye ve fark otomatik olarak hesaplanır.</t>
  </si>
  <si>
    <t>Not: </t>
  </si>
  <si>
    <t>KİŞİSEL AYLIK BÜTÇE çalışma sayfasının A sütununda ek yönergeler sağlanmıştır. Bu metin özellikle gizlendi. Metni kaldırmak için A sütununu ve ardından SİL seçeneğini belirleyin. Metni göstermek için A sütununu seçin ve yazı tipi rengini değiştirin.</t>
  </si>
  <si>
    <t>Çalışma sayfasındaki tablolar hakkında daha fazla bilgi edinmek için bir tabloda SHIFT ve F10 tuşlarına basın, TABLO seçeneğini ve ardından ALTERNATİF METİN seçeneğini belirleyin.</t>
  </si>
  <si>
    <t>Bu çalışma sayfasında bir Kişisel Aylık Bütçe oluşturun. Bu çalışma sayfasının nasıl kullanılacağına yönelik yardımcı yönergeler bu sütundaki hücrelerdedir. Başlamak için aşağı oka basın.</t>
  </si>
  <si>
    <t>Bu çalışma sayfasının başlığı sağdaki hücrededir. Sonraki yönerge A4 hücresindedir.</t>
  </si>
  <si>
    <t>Tahmini Aylık Gelir etiketi sağdaki hücrededir. E6’da Toplam aylık geliri hesaplamak için E4 hücresine Gelir 1’i ve E5 hücresine Ek Geliri girin. Sonraki yönerge A6 hücresindedir.</t>
  </si>
  <si>
    <t>Tahmini Bakiye J4, Fiili Bakiye J6 ve Fark J8 hücresinde otomatik olarak hesaplanır. Sonraki yönerge A8 hücresindedir.</t>
  </si>
  <si>
    <t>Fiili Aylık Gelir etiketi sağdaki hücrededir. E10’da Toplam aylık geliri hesaplamak için E8 hücresine Gelir 1’i ve E9 hücresine Ek Geliri girin. Sonraki yönerge A12 hücresindedir.</t>
  </si>
  <si>
    <t>Barınma tablosunda sağdaki hücreden başlayarak ve Eğlence tablosunda G12 hücresinden başlayarak ayrıntıları girin. Sonraki yönerge A25 hücresindedir.</t>
  </si>
  <si>
    <t>Ulaşım tablosunda sağdaki hücreden başlayarak ve Krediler tablosunda G24 hücresinden başlayarak ayrıntıları girin. Sonraki yönerge A35 hücresindedir.</t>
  </si>
  <si>
    <t>Sigorta tablosunda sağdaki hücreden başlayarak ve Vergiler tablosunda G33 hücresinden başlayarak ayrıntıları girin. Sonraki yönerge A42 hücresindedir.</t>
  </si>
  <si>
    <t>Yiyecek tablosunda sağdaki hücreden başlayarak ve Tasarruf tablosunda G40 hücresinden başlayarak ayrıntıları girin. Sonraki yönerge A48 hücresindedir.</t>
  </si>
  <si>
    <t>Evcil Hayvanlar tablosunda sağdaki hücreden başlayarak ve Hediyeler tablosunda G46 hücresinden başlayarak ayrıntıları girin. Sonraki yönerge A56 hücresindedir.</t>
  </si>
  <si>
    <t>Kişisel Bakım tablosunda sağdaki hücreden başlayarak ve Yasal tablosunda G52 hücresinden başlayarak ayrıntıları girin. Sonraki yönerge A59 hücresindedir.</t>
  </si>
  <si>
    <t>Toplam Tahmini Maliyet J59, Toplam Fiili Maliyet J61 ve Toplam Fark J63 hücresinde otomatik olarak hesaplanır.</t>
  </si>
  <si>
    <t>KİŞİSEL AYLIK BÜTÇE</t>
  </si>
  <si>
    <t>TAHMİNİ AYLIK GELİR</t>
  </si>
  <si>
    <t>FİİLİ AYLIK GELİR</t>
  </si>
  <si>
    <t>BARINMA</t>
  </si>
  <si>
    <t>Konut kredisi veya kira</t>
  </si>
  <si>
    <t>Telefon</t>
  </si>
  <si>
    <t>Elektrik</t>
  </si>
  <si>
    <t>Doğalgaz</t>
  </si>
  <si>
    <t>Su ve kanalizasyon</t>
  </si>
  <si>
    <t>Kablolu TV</t>
  </si>
  <si>
    <t>Atık temizleme</t>
  </si>
  <si>
    <t>Bakım veya onarım</t>
  </si>
  <si>
    <t>Malzemeler</t>
  </si>
  <si>
    <t>Diğer</t>
  </si>
  <si>
    <t>Ara toplam</t>
  </si>
  <si>
    <t>ULAŞIM</t>
  </si>
  <si>
    <t>Araç ödemesi</t>
  </si>
  <si>
    <t>Otobüs/taksi ücretleri</t>
  </si>
  <si>
    <t>Sigorta</t>
  </si>
  <si>
    <t>Ruhsat alma</t>
  </si>
  <si>
    <t>Yakıt</t>
  </si>
  <si>
    <t>Bakım</t>
  </si>
  <si>
    <t>SİGORTA</t>
  </si>
  <si>
    <t>Ev</t>
  </si>
  <si>
    <t>Sağlık</t>
  </si>
  <si>
    <t>Yaşam</t>
  </si>
  <si>
    <t>YİYECEK</t>
  </si>
  <si>
    <t>Market</t>
  </si>
  <si>
    <t>Dışarıda yemek</t>
  </si>
  <si>
    <t>EVCİL HAYVANLAR</t>
  </si>
  <si>
    <t>Yiyecek</t>
  </si>
  <si>
    <t>Oyuncak</t>
  </si>
  <si>
    <t>KİŞİSEL BAKIM</t>
  </si>
  <si>
    <t>Kuaför</t>
  </si>
  <si>
    <t>Giyim</t>
  </si>
  <si>
    <t>Kuru temizleme</t>
  </si>
  <si>
    <t>Sağlık kulübü</t>
  </si>
  <si>
    <t>Kuruluş aidatları veya ücretleri</t>
  </si>
  <si>
    <t>Gelir 1</t>
  </si>
  <si>
    <t>Ek gelir</t>
  </si>
  <si>
    <t>Toplam aylık gelir</t>
  </si>
  <si>
    <t>Tahmini Masraf</t>
  </si>
  <si>
    <t>Fiili Masraf</t>
  </si>
  <si>
    <t>Fark</t>
  </si>
  <si>
    <t>TAHMİNİ BAKİYE 
(Tahmini gelirler ve giderler farkı)</t>
  </si>
  <si>
    <t>FİİLİ BAKİYE 
(Fiili gelirler ve giderler farkı)</t>
  </si>
  <si>
    <t>FARK 
(Fiili ve tahmini farkı)</t>
  </si>
  <si>
    <t>EĞLENCE</t>
  </si>
  <si>
    <t>Gece dışarı çıkma</t>
  </si>
  <si>
    <t>Müzik platformları</t>
  </si>
  <si>
    <t>Filmler</t>
  </si>
  <si>
    <t>Konserler</t>
  </si>
  <si>
    <t>Spor etkinlikleri</t>
  </si>
  <si>
    <t>Tiyatro</t>
  </si>
  <si>
    <t>KREDİLER</t>
  </si>
  <si>
    <t>Kişisel</t>
  </si>
  <si>
    <t>Öğrenci</t>
  </si>
  <si>
    <t>Kredi kartı</t>
  </si>
  <si>
    <t>VERGİLER</t>
  </si>
  <si>
    <t>Federal</t>
  </si>
  <si>
    <t>Devlet</t>
  </si>
  <si>
    <t>Belediye</t>
  </si>
  <si>
    <t>BİRİKİMLER VE YATIRIMLAR</t>
  </si>
  <si>
    <t>Emeklilik hesabı</t>
  </si>
  <si>
    <t>Yatırım hesabı</t>
  </si>
  <si>
    <t>HEDİYELER VE BAĞIŞLAR</t>
  </si>
  <si>
    <t>Hayır kurumu 1</t>
  </si>
  <si>
    <t>Hayır kurumu 2</t>
  </si>
  <si>
    <t>Hayır kurumu 3</t>
  </si>
  <si>
    <t>YASAL</t>
  </si>
  <si>
    <t>Avukat</t>
  </si>
  <si>
    <t>Nafaka</t>
  </si>
  <si>
    <t>Hacizli veya kararın çıktığı ödemeler</t>
  </si>
  <si>
    <t>TOPLAM TAHMİNİ MALİYET</t>
  </si>
  <si>
    <t>TOPLAM FİİLİ MALİYET</t>
  </si>
  <si>
    <t>TOPLAM FARK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</si>
</sst>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₺&quot;#,##0.00;[Red]\-&quot;₺&quot;#,##0.00"/>
    <numFmt numFmtId="165" formatCode="&quot;₺&quot;#,##0.00"/>
  </numFmts>
  <fonts count="10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</cellStyleXfs>
  <cellXfs count="24">
    <xf numFmtId="0" fontId="0" fillId="0" borderId="0" xfId="0"/>
    <xf numFmtId="0" fontId="4" fillId="0" borderId="7" xfId="1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/>
    <xf numFmtId="0" fontId="8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3" fillId="2" borderId="4" xfId="0" applyNumberFormat="1" applyFont="1" applyFill="1" applyBorder="1"/>
    <xf numFmtId="165" fontId="0" fillId="0" borderId="0" xfId="0" applyNumberFormat="1"/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0" borderId="1" xfId="3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81">
    <dxf>
      <numFmt numFmtId="165" formatCode="&quot;₺&quot;#,##0.00"/>
    </dxf>
    <dxf>
      <numFmt numFmtId="165" formatCode="&quot;₺&quot;#,##0.00"/>
    </dxf>
    <dxf>
      <numFmt numFmtId="165" formatCode="&quot;₺&quot;#,##0.00"/>
    </dxf>
    <dxf>
      <numFmt numFmtId="165" formatCode="&quot;₺&quot;#,##0.00"/>
    </dxf>
    <dxf>
      <numFmt numFmtId="165" formatCode="&quot;₺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6" formatCode="&quot;$&quot;#,##0.00"/>
    </dxf>
    <dxf>
      <numFmt numFmtId="165" formatCode="&quot;₺&quot;#,##0.00"/>
    </dxf>
    <dxf>
      <numFmt numFmtId="165" formatCode="&quot;₺&quot;#,##0.00"/>
    </dxf>
    <dxf>
      <numFmt numFmtId="165" formatCode="&quot;₺&quot;#,##0.00"/>
    </dxf>
    <dxf>
      <numFmt numFmtId="165" formatCode="&quot;₺&quot;#,##0.00"/>
    </dxf>
    <dxf>
      <numFmt numFmtId="165" formatCode="&quot;₺&quot;#,##0.00"/>
    </dxf>
    <dxf>
      <numFmt numFmtId="165" formatCode="&quot;₺&quot;#,##0.00"/>
    </dxf>
    <dxf>
      <numFmt numFmtId="165" formatCode="&quot;₺&quot;#,##0.00"/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Kişisel aylık bütçe" pivot="0" count="7" xr9:uid="{DF2684C2-C435-47FA-9646-E632C3AE8948}">
      <tableStyleElement type="wholeTable" dxfId="80"/>
      <tableStyleElement type="headerRow" dxfId="79"/>
      <tableStyleElement type="totalRow" dxfId="78"/>
      <tableStyleElement type="firstColumn" dxfId="77"/>
      <tableStyleElement type="lastColumn" dxfId="76"/>
      <tableStyleElement type="firstRowStripe" dxfId="75"/>
      <tableStyleElement type="firstColumnStripe" dxfId="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Evcil Hayvanlar" displayName="Evcil_Hayvanlar" ref="B48:E54">
  <tableColumns count="4">
    <tableColumn id="1" xr3:uid="{00000000-0010-0000-0900-000001000000}" name="EVCİL HAYVANLAR" totalsRowLabel="Ara toplam"/>
    <tableColumn id="2" xr3:uid="{00000000-0010-0000-0900-000002000000}" name="Tahmini Masraf" dataDxfId="23" totalsRowDxfId="22"/>
    <tableColumn id="3" xr3:uid="{00000000-0010-0000-0900-000003000000}" name="Fiili Masraf" dataDxfId="21" totalsRowDxfId="20"/>
    <tableColumn id="4" xr3:uid="{00000000-0010-0000-0900-000004000000}" name="Fark" totalsRowFunction="sum" dataDxfId="19" totalsRowDxfId="18"/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Öngörülen ve Fiili Evcil Hayvan Maliyetlerini girin. Fark otomatik hesaplanır"/>
    </ext>
  </extLst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Yasal" displayName="Yasal" ref="G52:J57" totalsRowCount="1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YASAL" totalsRowLabel="Ara toplam"/>
    <tableColumn id="2" xr3:uid="{00000000-0010-0000-0A00-000002000000}" name="Tahmini Masraf" dataDxfId="17" totalsRowDxfId="16"/>
    <tableColumn id="3" xr3:uid="{00000000-0010-0000-0A00-000003000000}" name="Fiili Masraf" dataDxfId="15" totalsRowDxfId="14"/>
    <tableColumn id="4" xr3:uid="{00000000-0010-0000-0A00-000004000000}" name="Fark" totalsRowFunction="sum" dataDxfId="13" totalsRowDxfId="12">
      <calculatedColumnFormula>Yasal[[#This Row],[Tahmini Masraf]]-Yasal[[#This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Öngörülen ve Fiili Yasal Maliyetleri girin. Fark otomatik hesaplanır"/>
    </ext>
  </extLst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KişiselBakım" displayName="KişiselBakım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KİŞİSEL BAKIM" totalsRowLabel="Ara toplam"/>
    <tableColumn id="2" xr3:uid="{00000000-0010-0000-0B00-000002000000}" name="Tahmini Masraf" dataDxfId="11" totalsRowDxfId="10"/>
    <tableColumn id="3" xr3:uid="{00000000-0010-0000-0B00-000003000000}" name="Fiili Masraf" dataDxfId="9" totalsRowDxfId="8"/>
    <tableColumn id="4" xr3:uid="{00000000-0010-0000-0B00-000004000000}" name="Fark" totalsRowFunction="sum" dataDxfId="7" totalsRowDxfId="6">
      <calculatedColumnFormula>KişiselBakım[[#This Row],[Tahmini Masraf]]-KişiselBakım[[#This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Öngörülen ve Fiili Kişisel Bakım Maliyetlerini girin. Fark otomatik hesaplanır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rınma" displayName="Barınma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ARINMA" totalsRowLabel="Ara toplam"/>
    <tableColumn id="2" xr3:uid="{00000000-0010-0000-0000-000002000000}" name="Tahmini Masraf" dataDxfId="71" totalsRowDxfId="5"/>
    <tableColumn id="3" xr3:uid="{00000000-0010-0000-0000-000003000000}" name="Fiili Masraf" dataDxfId="70" totalsRowDxfId="4"/>
    <tableColumn id="4" xr3:uid="{00000000-0010-0000-0000-000004000000}" name="Fark" totalsRowFunction="sum" dataDxfId="69" totalsRowDxfId="3">
      <calculatedColumnFormula>Barınma[[#This Row],[Tahmini Masraf]]-Barınma[[#This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Öngörülen ve Fiili Konut Maliyetlerini girin. Fark otomatik hesaplanır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ğlence" displayName="Eğlence" ref="G12:J22" totalsRowCount="1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ĞLENCE" totalsRowLabel="Ara toplam"/>
    <tableColumn id="2" xr3:uid="{00000000-0010-0000-0100-000002000000}" name="Tahmini Masraf" dataDxfId="68" totalsRowDxfId="2"/>
    <tableColumn id="3" xr3:uid="{00000000-0010-0000-0100-000003000000}" name="Fiili Masraf" dataDxfId="67" totalsRowDxfId="1"/>
    <tableColumn id="4" xr3:uid="{00000000-0010-0000-0100-000004000000}" name="Fark" totalsRowFunction="sum" dataDxfId="66" totalsRowDxfId="0">
      <calculatedColumnFormula>Eğlence[[#This Row],[Tahmini Masraf]]-Eğlence[[#This Row],[Fiili Masraf]]</calculatedColumnFormula>
    </tableColumn>
  </tableColumns>
  <tableStyleInfo name="Kişisel aylık bütçe" showFirstColumn="0" showLastColumn="1" showRowStripes="0" showColumnStripes="0"/>
  <extLst>
    <ext xmlns:x14="http://schemas.microsoft.com/office/spreadsheetml/2009/9/main" uri="{504A1905-F514-4f6f-8877-14C23A59335A}">
      <x14:table altTextSummary="Bu tabloya Öngörülen ve Fiili Eğlence Maliyetleri girin. Fark otomatik hesaplanır"/>
    </ext>
  </extLst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rediler" displayName="Krediler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KREDİLER" totalsRowLabel="Ara toplam"/>
    <tableColumn id="2" xr3:uid="{00000000-0010-0000-0200-000002000000}" name="Tahmini Masraf" dataDxfId="65" totalsRowDxfId="64"/>
    <tableColumn id="3" xr3:uid="{00000000-0010-0000-0200-000003000000}" name="Fiili Masraf" dataDxfId="63" totalsRowDxfId="62"/>
    <tableColumn id="4" xr3:uid="{00000000-0010-0000-0200-000004000000}" name="Fark" totalsRowFunction="sum" dataDxfId="61" totalsRowDxfId="60">
      <calculatedColumnFormula>Krediler[[#This Row],[Tahmini Masraf]]-Krediler[[#This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Öngörülen ve Fiili Kredi Maliyetlerini girin. Fark otomatik hesaplanır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Ulaşım" displayName="Ulaşım" ref="B25:E33" totalsRowCount="1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ULAŞIM" totalsRowLabel="Ara toplam"/>
    <tableColumn id="2" xr3:uid="{00000000-0010-0000-0300-000002000000}" name="Tahmini Masraf" dataDxfId="59" totalsRowDxfId="58"/>
    <tableColumn id="3" xr3:uid="{00000000-0010-0000-0300-000003000000}" name="Fiili Masraf" dataDxfId="57" totalsRowDxfId="56"/>
    <tableColumn id="4" xr3:uid="{00000000-0010-0000-0300-000004000000}" name="Fark" totalsRowFunction="sum" dataDxfId="55" totalsRowDxfId="54">
      <calculatedColumnFormula>Ulaşım[[#This Row],[Tahmini Masraf]]-Ulaşım[[#This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Öngörülen ve Fiili Ulaşım Maliyetlerini girin. Fark otomatik hesaplanır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Sigorta" displayName="Sigorta" ref="B35:E40" totalsRowCount="1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SİGORTA" totalsRowLabel="Ara toplam"/>
    <tableColumn id="2" xr3:uid="{00000000-0010-0000-0400-000002000000}" name="Tahmini Masraf" dataDxfId="53" totalsRowDxfId="52"/>
    <tableColumn id="3" xr3:uid="{00000000-0010-0000-0400-000003000000}" name="Fiili Masraf" dataDxfId="51" totalsRowDxfId="50"/>
    <tableColumn id="4" xr3:uid="{00000000-0010-0000-0400-000004000000}" name="Fark" totalsRowFunction="sum" dataDxfId="49" totalsRowDxfId="48">
      <calculatedColumnFormula>Sigorta[[#This Row],[Tahmini Masraf]]-Sigorta[[#This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Öngörülen ve Fiili Sigorta Maliyetlerini girin. Fark otomatik hesaplanır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Vergiler" displayName="Vergiler" ref="G33:J38" totalsRowCount="1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VERGİLER" totalsRowLabel="Ara toplam"/>
    <tableColumn id="2" xr3:uid="{00000000-0010-0000-0500-000002000000}" name="Tahmini Masraf" dataDxfId="47" totalsRowDxfId="46"/>
    <tableColumn id="3" xr3:uid="{00000000-0010-0000-0500-000003000000}" name="Fiili Masraf" dataDxfId="45" totalsRowDxfId="44"/>
    <tableColumn id="4" xr3:uid="{00000000-0010-0000-0500-000004000000}" name="Fark" totalsRowFunction="sum" dataDxfId="43" totalsRowDxfId="42">
      <calculatedColumnFormula>Vergiler[[#This Row],[Tahmini Masraf]]-Vergiler[[#This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Öngörülen ve Fiili Vergi Maliyetlerini girin. Fark otomatik hesaplanır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Birikim" displayName="Birikim" ref="G40:J44" totalsRowCount="1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BİRİKİMLER VE YATIRIMLAR" totalsRowLabel="Ara toplam"/>
    <tableColumn id="2" xr3:uid="{00000000-0010-0000-0600-000002000000}" name="Tahmini Masraf" dataDxfId="41" totalsRowDxfId="40"/>
    <tableColumn id="3" xr3:uid="{00000000-0010-0000-0600-000003000000}" name="Fiili Masraf" dataDxfId="39" totalsRowDxfId="38"/>
    <tableColumn id="4" xr3:uid="{00000000-0010-0000-0600-000004000000}" name="Fark" totalsRowFunction="sum" dataDxfId="37" totalsRowDxfId="36">
      <calculatedColumnFormula>Birikim[[#This Row],[Tahmini Masraf]]-Birikim[[#This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Tasarruflar veya Yatırımlar için Öngörülen ve Fiili Maliyetleri girin. Fark otomatik hesaplanır"/>
    </ext>
  </extLst>
</table>
</file>

<file path=xl/tables/table8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Yiyecek" displayName="Yiyecek" ref="B42:E46" totalsRowCount="1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YİYECEK" totalsRowLabel="Ara toplam"/>
    <tableColumn id="2" xr3:uid="{00000000-0010-0000-0700-000002000000}" name="Tahmini Masraf" dataDxfId="35" totalsRowDxfId="34"/>
    <tableColumn id="3" xr3:uid="{00000000-0010-0000-0700-000003000000}" name="Fiili Masraf" dataDxfId="33" totalsRowDxfId="32"/>
    <tableColumn id="4" xr3:uid="{00000000-0010-0000-0700-000004000000}" name="Fark" totalsRowFunction="sum" dataDxfId="31" totalsRowDxfId="30">
      <calculatedColumnFormula>Yiyecek[[#This Row],[Tahmini Masraf]]-Yiyecek[[#This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Öngörülen ve Fiili Yiyecek Maliyetlerini girin. Fark otomatik hesaplanır"/>
    </ext>
  </extLst>
</table>
</file>

<file path=xl/tables/table9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Hediyeler" displayName="Hediyeler" ref="G46:J50" totalsRowCount="1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HEDİYELER VE BAĞIŞLAR" totalsRowLabel="Ara toplam"/>
    <tableColumn id="2" xr3:uid="{00000000-0010-0000-0800-000002000000}" name="Tahmini Masraf" dataDxfId="29" totalsRowDxfId="28"/>
    <tableColumn id="3" xr3:uid="{00000000-0010-0000-0800-000003000000}" name="Fiili Masraf" dataDxfId="27" totalsRowDxfId="26"/>
    <tableColumn id="4" xr3:uid="{00000000-0010-0000-0800-000004000000}" name="Fark" totalsRowFunction="sum" dataDxfId="25" totalsRowDxfId="24">
      <calculatedColumnFormula>Hediyeler[[#This Row],[Tahmini Masraf]]-Hediyeler[[#This Row],[Fiili Masraf]]</calculatedColumnFormula>
    </tableColumn>
  </tableColumns>
  <tableStyleInfo name="Kişisel aylık bütçe" showFirstColumn="1" showLastColumn="1" showRowStripes="0" showColumnStripes="0"/>
  <extLst>
    <ext xmlns:x14="http://schemas.microsoft.com/office/spreadsheetml/2009/9/main" uri="{504A1905-F514-4f6f-8877-14C23A59335A}">
      <x14:table altTextSummary="Bu tabloya Hediyeler ve Bağışlar için Öngörülen ve Fiili Maliyetleri girin. Fark otomatik olarak hesaplanır"/>
    </ext>
  </extLst>
</table>
</file>

<file path=xl/theme/theme1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71.xml" Id="rId8" /><Relationship Type="http://schemas.openxmlformats.org/officeDocument/2006/relationships/table" Target="/xl/tables/table122.xml" Id="rId13" /><Relationship Type="http://schemas.openxmlformats.org/officeDocument/2006/relationships/table" Target="/xl/tables/table23.xml" Id="rId3" /><Relationship Type="http://schemas.openxmlformats.org/officeDocument/2006/relationships/table" Target="/xl/tables/table64.xml" Id="rId7" /><Relationship Type="http://schemas.openxmlformats.org/officeDocument/2006/relationships/table" Target="/xl/tables/table115.xml" Id="rId12" /><Relationship Type="http://schemas.openxmlformats.org/officeDocument/2006/relationships/table" Target="/xl/tables/table16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7.xml" Id="rId6" /><Relationship Type="http://schemas.openxmlformats.org/officeDocument/2006/relationships/table" Target="/xl/tables/table108.xml" Id="rId11" /><Relationship Type="http://schemas.openxmlformats.org/officeDocument/2006/relationships/table" Target="/xl/tables/table49.xml" Id="rId5" /><Relationship Type="http://schemas.openxmlformats.org/officeDocument/2006/relationships/table" Target="/xl/tables/table910.xml" Id="rId10" /><Relationship Type="http://schemas.openxmlformats.org/officeDocument/2006/relationships/table" Target="/xl/tables/table311.xml" Id="rId4" /><Relationship Type="http://schemas.openxmlformats.org/officeDocument/2006/relationships/table" Target="/xl/tables/table812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  <pageSetUpPr fitToPage="1"/>
  </sheetPr>
  <dimension ref="B1:B7"/>
  <sheetViews>
    <sheetView showGridLines="0" workbookViewId="0"/>
  </sheetViews>
  <sheetFormatPr defaultRowHeight="12.75" x14ac:dyDescent="0.2"/>
  <cols>
    <col min="1" max="1" width="2.7109375" customWidth="1"/>
    <col min="2" max="2" width="85.5703125" customWidth="1"/>
    <col min="3" max="3" width="2.7109375" customWidth="1"/>
  </cols>
  <sheetData>
    <row r="1" spans="2:2" s="9" customFormat="1" ht="30" customHeight="1" x14ac:dyDescent="0.2">
      <c r="B1" s="8" t="s">
        <v>0</v>
      </c>
    </row>
    <row r="2" spans="2:2" ht="30" customHeight="1" x14ac:dyDescent="0.2">
      <c r="B2" s="4" t="s">
        <v>1</v>
      </c>
    </row>
    <row r="3" spans="2:2" ht="30" customHeight="1" x14ac:dyDescent="0.2">
      <c r="B3" s="4" t="s">
        <v>2</v>
      </c>
    </row>
    <row r="4" spans="2:2" ht="30" customHeight="1" x14ac:dyDescent="0.2">
      <c r="B4" s="4" t="s">
        <v>3</v>
      </c>
    </row>
    <row r="5" spans="2:2" ht="30" customHeight="1" x14ac:dyDescent="0.2">
      <c r="B5" s="5" t="s">
        <v>4</v>
      </c>
    </row>
    <row r="6" spans="2:2" ht="45.75" customHeight="1" x14ac:dyDescent="0.2">
      <c r="B6" s="4" t="s">
        <v>5</v>
      </c>
    </row>
    <row r="7" spans="2:2" ht="36.75" customHeight="1" x14ac:dyDescent="0.2">
      <c r="B7" s="4" t="s">
        <v>6</v>
      </c>
    </row>
  </sheetData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tabSelected="1" workbookViewId="0"/>
  </sheetViews>
  <sheetFormatPr defaultRowHeight="12.75" x14ac:dyDescent="0.2"/>
  <cols>
    <col min="1" max="1" width="2.7109375" style="7" customWidth="1"/>
    <col min="2" max="2" width="28.4257812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33.7109375" customWidth="1"/>
    <col min="8" max="8" width="16" customWidth="1"/>
    <col min="9" max="9" width="13" customWidth="1"/>
    <col min="10" max="10" width="12.5703125" customWidth="1"/>
    <col min="11" max="11" width="2.7109375" customWidth="1"/>
  </cols>
  <sheetData>
    <row r="1" spans="1:10" s="2" customFormat="1" ht="15" x14ac:dyDescent="0.25">
      <c r="A1" s="6" t="s">
        <v>7</v>
      </c>
    </row>
    <row r="2" spans="1:10" s="2" customFormat="1" ht="29.25" thickBot="1" x14ac:dyDescent="0.45">
      <c r="A2" s="6" t="s">
        <v>8</v>
      </c>
      <c r="B2" s="1" t="s">
        <v>19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7" t="s">
        <v>9</v>
      </c>
      <c r="B4" s="15" t="s">
        <v>20</v>
      </c>
      <c r="C4" s="20" t="s">
        <v>57</v>
      </c>
      <c r="D4" s="21"/>
      <c r="E4" s="11">
        <v>4300</v>
      </c>
      <c r="G4" s="18" t="s">
        <v>63</v>
      </c>
      <c r="H4" s="19"/>
      <c r="I4" s="19"/>
      <c r="J4" s="22">
        <f>E6-J59</f>
        <v>3405</v>
      </c>
    </row>
    <row r="5" spans="1:10" ht="13.5" x14ac:dyDescent="0.25">
      <c r="B5" s="16"/>
      <c r="C5" s="20" t="s">
        <v>58</v>
      </c>
      <c r="D5" s="21"/>
      <c r="E5" s="12">
        <v>300</v>
      </c>
      <c r="G5" s="19"/>
      <c r="H5" s="19"/>
      <c r="I5" s="19"/>
      <c r="J5" s="22"/>
    </row>
    <row r="6" spans="1:10" ht="13.5" x14ac:dyDescent="0.2">
      <c r="A6" s="7" t="s">
        <v>10</v>
      </c>
      <c r="B6" s="17"/>
      <c r="C6" s="20" t="s">
        <v>59</v>
      </c>
      <c r="D6" s="21"/>
      <c r="E6" s="13">
        <f>SUM(E4:E5)</f>
        <v>4600</v>
      </c>
      <c r="G6" s="18" t="s">
        <v>64</v>
      </c>
      <c r="H6" s="19"/>
      <c r="I6" s="19"/>
      <c r="J6" s="22">
        <f>E10-J61</f>
        <v>3064</v>
      </c>
    </row>
    <row r="7" spans="1:10" ht="13.5" x14ac:dyDescent="0.25">
      <c r="B7" s="3"/>
      <c r="C7" s="3"/>
      <c r="D7" s="3"/>
      <c r="E7" s="3"/>
      <c r="G7" s="19"/>
      <c r="H7" s="19"/>
      <c r="I7" s="19"/>
      <c r="J7" s="22"/>
    </row>
    <row r="8" spans="1:10" ht="13.5" x14ac:dyDescent="0.25">
      <c r="A8" s="7" t="s">
        <v>11</v>
      </c>
      <c r="B8" s="15" t="s">
        <v>21</v>
      </c>
      <c r="C8" s="20" t="s">
        <v>57</v>
      </c>
      <c r="D8" s="21"/>
      <c r="E8" s="11">
        <v>4000</v>
      </c>
      <c r="G8" s="18" t="s">
        <v>65</v>
      </c>
      <c r="H8" s="19"/>
      <c r="I8" s="19"/>
      <c r="J8" s="22">
        <f>J6-J4</f>
        <v>-341</v>
      </c>
    </row>
    <row r="9" spans="1:10" ht="13.5" x14ac:dyDescent="0.25">
      <c r="B9" s="16"/>
      <c r="C9" s="20" t="s">
        <v>58</v>
      </c>
      <c r="D9" s="21"/>
      <c r="E9" s="12">
        <v>300</v>
      </c>
      <c r="G9" s="19"/>
      <c r="H9" s="19"/>
      <c r="I9" s="19"/>
      <c r="J9" s="22"/>
    </row>
    <row r="10" spans="1:10" ht="13.5" x14ac:dyDescent="0.2">
      <c r="B10" s="17"/>
      <c r="C10" s="20" t="s">
        <v>59</v>
      </c>
      <c r="D10" s="21"/>
      <c r="E10" s="13">
        <f>SUM(E8:E9)</f>
        <v>4300</v>
      </c>
    </row>
    <row r="12" spans="1:10" x14ac:dyDescent="0.2">
      <c r="A12" s="7" t="s">
        <v>12</v>
      </c>
      <c r="B12" t="s">
        <v>22</v>
      </c>
      <c r="C12" t="s">
        <v>60</v>
      </c>
      <c r="D12" t="s">
        <v>61</v>
      </c>
      <c r="E12" t="s">
        <v>62</v>
      </c>
      <c r="G12" t="s">
        <v>66</v>
      </c>
      <c r="H12" t="s">
        <v>60</v>
      </c>
      <c r="I12" t="s">
        <v>61</v>
      </c>
      <c r="J12" t="s">
        <v>62</v>
      </c>
    </row>
    <row r="13" spans="1:10" x14ac:dyDescent="0.2">
      <c r="B13" t="s">
        <v>23</v>
      </c>
      <c r="C13" s="14">
        <v>1000</v>
      </c>
      <c r="D13" s="14">
        <v>1000</v>
      </c>
      <c r="E13" s="14">
        <f>Barınma[[#This Row],[Tahmini Masraf]]-Barınma[[#This Row],[Fiili Masraf]]</f>
        <v>0</v>
      </c>
      <c r="G13" t="s">
        <v>67</v>
      </c>
      <c r="H13" s="14"/>
      <c r="I13" s="14"/>
      <c r="J13" s="14">
        <f>Eğlence[[#This Row],[Tahmini Masraf]]-Eğlence[[#This Row],[Fiili Masraf]]</f>
        <v>0</v>
      </c>
    </row>
    <row r="14" spans="1:10" x14ac:dyDescent="0.2">
      <c r="B14" t="s">
        <v>24</v>
      </c>
      <c r="C14" s="14">
        <v>54</v>
      </c>
      <c r="D14" s="14">
        <v>100</v>
      </c>
      <c r="E14" s="14">
        <f>Barınma[[#This Row],[Tahmini Masraf]]-Barınma[[#This Row],[Fiili Masraf]]</f>
        <v>-46</v>
      </c>
      <c r="G14" t="s">
        <v>68</v>
      </c>
      <c r="H14" s="14"/>
      <c r="I14" s="14"/>
      <c r="J14" s="14">
        <f>Eğlence[[#This Row],[Tahmini Masraf]]-Eğlence[[#This Row],[Fiili Masraf]]</f>
        <v>0</v>
      </c>
    </row>
    <row r="15" spans="1:10" x14ac:dyDescent="0.2">
      <c r="B15" t="s">
        <v>25</v>
      </c>
      <c r="C15" s="14">
        <v>44</v>
      </c>
      <c r="D15" s="14">
        <v>56</v>
      </c>
      <c r="E15" s="14">
        <f>Barınma[[#This Row],[Tahmini Masraf]]-Barınma[[#This Row],[Fiili Masraf]]</f>
        <v>-12</v>
      </c>
      <c r="G15" t="s">
        <v>69</v>
      </c>
      <c r="H15" s="14"/>
      <c r="I15" s="14"/>
      <c r="J15" s="14">
        <f>Eğlence[[#This Row],[Tahmini Masraf]]-Eğlence[[#This Row],[Fiili Masraf]]</f>
        <v>0</v>
      </c>
    </row>
    <row r="16" spans="1:10" x14ac:dyDescent="0.2">
      <c r="B16" t="s">
        <v>26</v>
      </c>
      <c r="C16" s="14">
        <v>22</v>
      </c>
      <c r="D16" s="14">
        <v>28</v>
      </c>
      <c r="E16" s="14">
        <f>Barınma[[#This Row],[Tahmini Masraf]]-Barınma[[#This Row],[Fiili Masraf]]</f>
        <v>-6</v>
      </c>
      <c r="G16" t="s">
        <v>70</v>
      </c>
      <c r="H16" s="14"/>
      <c r="I16" s="14"/>
      <c r="J16" s="14">
        <f>Eğlence[[#This Row],[Tahmini Masraf]]-Eğlence[[#This Row],[Fiili Masraf]]</f>
        <v>0</v>
      </c>
    </row>
    <row r="17" spans="1:10" x14ac:dyDescent="0.2">
      <c r="B17" t="s">
        <v>27</v>
      </c>
      <c r="C17" s="14">
        <v>8</v>
      </c>
      <c r="D17" s="14">
        <v>8</v>
      </c>
      <c r="E17" s="14">
        <f>Barınma[[#This Row],[Tahmini Masraf]]-Barınma[[#This Row],[Fiili Masraf]]</f>
        <v>0</v>
      </c>
      <c r="G17" t="s">
        <v>71</v>
      </c>
      <c r="H17" s="14"/>
      <c r="I17" s="14"/>
      <c r="J17" s="14">
        <f>Eğlence[[#This Row],[Tahmini Masraf]]-Eğlence[[#This Row],[Fiili Masraf]]</f>
        <v>0</v>
      </c>
    </row>
    <row r="18" spans="1:10" x14ac:dyDescent="0.2">
      <c r="B18" t="s">
        <v>28</v>
      </c>
      <c r="C18" s="14">
        <v>34</v>
      </c>
      <c r="D18" s="14">
        <v>34</v>
      </c>
      <c r="E18" s="14">
        <f>Barınma[[#This Row],[Tahmini Masraf]]-Barınma[[#This Row],[Fiili Masraf]]</f>
        <v>0</v>
      </c>
      <c r="G18" t="s">
        <v>72</v>
      </c>
      <c r="H18" s="14"/>
      <c r="I18" s="14"/>
      <c r="J18" s="14">
        <f>Eğlence[[#This Row],[Tahmini Masraf]]-Eğlence[[#This Row],[Fiili Masraf]]</f>
        <v>0</v>
      </c>
    </row>
    <row r="19" spans="1:10" x14ac:dyDescent="0.2">
      <c r="B19" t="s">
        <v>29</v>
      </c>
      <c r="C19" s="14">
        <v>10</v>
      </c>
      <c r="D19" s="14">
        <v>10</v>
      </c>
      <c r="E19" s="14">
        <f>Barınma[[#This Row],[Tahmini Masraf]]-Barınma[[#This Row],[Fiili Masraf]]</f>
        <v>0</v>
      </c>
      <c r="G19" t="s">
        <v>32</v>
      </c>
      <c r="H19" s="14"/>
      <c r="I19" s="14"/>
      <c r="J19" s="14">
        <f>Eğlence[[#This Row],[Tahmini Masraf]]-Eğlence[[#This Row],[Fiili Masraf]]</f>
        <v>0</v>
      </c>
    </row>
    <row r="20" spans="1:10" x14ac:dyDescent="0.2">
      <c r="B20" t="s">
        <v>30</v>
      </c>
      <c r="C20" s="14">
        <v>23</v>
      </c>
      <c r="D20" s="14">
        <v>0</v>
      </c>
      <c r="E20" s="14">
        <f>Barınma[[#This Row],[Tahmini Masraf]]-Barınma[[#This Row],[Fiili Masraf]]</f>
        <v>23</v>
      </c>
      <c r="G20" t="s">
        <v>32</v>
      </c>
      <c r="H20" s="14"/>
      <c r="I20" s="14"/>
      <c r="J20" s="14">
        <f>Eğlence[[#This Row],[Tahmini Masraf]]-Eğlence[[#This Row],[Fiili Masraf]]</f>
        <v>0</v>
      </c>
    </row>
    <row r="21" spans="1:10" x14ac:dyDescent="0.2">
      <c r="B21" t="s">
        <v>31</v>
      </c>
      <c r="C21" s="14">
        <v>0</v>
      </c>
      <c r="D21" s="14">
        <v>0</v>
      </c>
      <c r="E21" s="14">
        <f>Barınma[[#This Row],[Tahmini Masraf]]-Barınma[[#This Row],[Fiili Masraf]]</f>
        <v>0</v>
      </c>
      <c r="G21" t="s">
        <v>32</v>
      </c>
      <c r="H21" s="14"/>
      <c r="I21" s="14"/>
      <c r="J21" s="14">
        <f>Eğlence[[#This Row],[Tahmini Masraf]]-Eğlence[[#This Row],[Fiili Masraf]]</f>
        <v>0</v>
      </c>
    </row>
    <row r="22" spans="1:10" x14ac:dyDescent="0.2">
      <c r="B22" t="s">
        <v>32</v>
      </c>
      <c r="C22" s="14">
        <v>0</v>
      </c>
      <c r="D22" s="14">
        <v>0</v>
      </c>
      <c r="E22" s="14">
        <f>Barınma[[#This Row],[Tahmini Masraf]]-Barınma[[#This Row],[Fiili Masraf]]</f>
        <v>0</v>
      </c>
      <c r="G22" t="s">
        <v>33</v>
      </c>
      <c r="H22" s="14"/>
      <c r="I22" s="14"/>
      <c r="J22" s="14">
        <f>SUBTOTAL(109,Eğlence[Fark])</f>
        <v>0</v>
      </c>
    </row>
    <row r="23" spans="1:10" x14ac:dyDescent="0.2">
      <c r="B23" t="s">
        <v>33</v>
      </c>
      <c r="C23" s="14"/>
      <c r="D23" s="14"/>
      <c r="E23" s="14">
        <f>SUBTOTAL(109,Barınma[Fark])</f>
        <v>-41</v>
      </c>
      <c r="G23" s="10"/>
      <c r="H23" s="10"/>
      <c r="I23" s="10"/>
      <c r="J23" s="10"/>
    </row>
    <row r="24" spans="1:10" x14ac:dyDescent="0.2">
      <c r="B24" s="10"/>
      <c r="C24" s="10"/>
      <c r="D24" s="10"/>
      <c r="E24" s="10"/>
      <c r="G24" t="s">
        <v>73</v>
      </c>
      <c r="H24" t="s">
        <v>60</v>
      </c>
      <c r="I24" t="s">
        <v>61</v>
      </c>
      <c r="J24" t="s">
        <v>62</v>
      </c>
    </row>
    <row r="25" spans="1:10" x14ac:dyDescent="0.2">
      <c r="A25" s="7" t="s">
        <v>13</v>
      </c>
      <c r="B25" t="s">
        <v>34</v>
      </c>
      <c r="C25" t="s">
        <v>60</v>
      </c>
      <c r="D25" t="s">
        <v>61</v>
      </c>
      <c r="E25" t="s">
        <v>62</v>
      </c>
      <c r="G25" t="s">
        <v>74</v>
      </c>
      <c r="H25" s="14"/>
      <c r="I25" s="14"/>
      <c r="J25" s="14">
        <f>Krediler[[#This Row],[Tahmini Masraf]]-Krediler[[#This Row],[Fiili Masraf]]</f>
        <v>0</v>
      </c>
    </row>
    <row r="26" spans="1:10" x14ac:dyDescent="0.2">
      <c r="B26" t="s">
        <v>35</v>
      </c>
      <c r="C26" s="14"/>
      <c r="D26" s="14"/>
      <c r="E26" s="14">
        <f>Ulaşım[[#This Row],[Tahmini Masraf]]-Ulaşım[[#This Row],[Fiili Masraf]]</f>
        <v>0</v>
      </c>
      <c r="G26" t="s">
        <v>75</v>
      </c>
      <c r="H26" s="14"/>
      <c r="I26" s="14"/>
      <c r="J26" s="14">
        <f>Krediler[[#This Row],[Tahmini Masraf]]-Krediler[[#This Row],[Fiili Masraf]]</f>
        <v>0</v>
      </c>
    </row>
    <row r="27" spans="1:10" x14ac:dyDescent="0.2">
      <c r="B27" t="s">
        <v>36</v>
      </c>
      <c r="C27" s="14"/>
      <c r="D27" s="14"/>
      <c r="E27" s="14">
        <f>Ulaşım[[#This Row],[Tahmini Masraf]]-Ulaşım[[#This Row],[Fiili Masraf]]</f>
        <v>0</v>
      </c>
      <c r="G27" t="s">
        <v>76</v>
      </c>
      <c r="H27" s="14"/>
      <c r="I27" s="14"/>
      <c r="J27" s="14">
        <f>Krediler[[#This Row],[Tahmini Masraf]]-Krediler[[#This Row],[Fiili Masraf]]</f>
        <v>0</v>
      </c>
    </row>
    <row r="28" spans="1:10" x14ac:dyDescent="0.2">
      <c r="B28" t="s">
        <v>37</v>
      </c>
      <c r="C28" s="14"/>
      <c r="D28" s="14"/>
      <c r="E28" s="14">
        <f>Ulaşım[[#This Row],[Tahmini Masraf]]-Ulaşım[[#This Row],[Fiili Masraf]]</f>
        <v>0</v>
      </c>
      <c r="G28" t="s">
        <v>76</v>
      </c>
      <c r="H28" s="14"/>
      <c r="I28" s="14"/>
      <c r="J28" s="14">
        <f>Krediler[[#This Row],[Tahmini Masraf]]-Krediler[[#This Row],[Fiili Masraf]]</f>
        <v>0</v>
      </c>
    </row>
    <row r="29" spans="1:10" x14ac:dyDescent="0.2">
      <c r="B29" t="s">
        <v>38</v>
      </c>
      <c r="C29" s="14"/>
      <c r="D29" s="14"/>
      <c r="E29" s="14">
        <f>Ulaşım[[#This Row],[Tahmini Masraf]]-Ulaşım[[#This Row],[Fiili Masraf]]</f>
        <v>0</v>
      </c>
      <c r="G29" t="s">
        <v>76</v>
      </c>
      <c r="H29" s="14"/>
      <c r="I29" s="14"/>
      <c r="J29" s="14">
        <f>Krediler[[#This Row],[Tahmini Masraf]]-Krediler[[#This Row],[Fiili Masraf]]</f>
        <v>0</v>
      </c>
    </row>
    <row r="30" spans="1:10" x14ac:dyDescent="0.2">
      <c r="B30" t="s">
        <v>39</v>
      </c>
      <c r="C30" s="14"/>
      <c r="D30" s="14"/>
      <c r="E30" s="14">
        <f>Ulaşım[[#This Row],[Tahmini Masraf]]-Ulaşım[[#This Row],[Fiili Masraf]]</f>
        <v>0</v>
      </c>
      <c r="G30" t="s">
        <v>32</v>
      </c>
      <c r="H30" s="14"/>
      <c r="I30" s="14"/>
      <c r="J30" s="14">
        <f>Krediler[[#This Row],[Tahmini Masraf]]-Krediler[[#This Row],[Fiili Masraf]]</f>
        <v>0</v>
      </c>
    </row>
    <row r="31" spans="1:10" x14ac:dyDescent="0.2">
      <c r="B31" t="s">
        <v>40</v>
      </c>
      <c r="C31" s="14"/>
      <c r="D31" s="14"/>
      <c r="E31" s="14">
        <f>Ulaşım[[#This Row],[Tahmini Masraf]]-Ulaşım[[#This Row],[Fiili Masraf]]</f>
        <v>0</v>
      </c>
      <c r="G31" t="s">
        <v>33</v>
      </c>
      <c r="H31" s="14"/>
      <c r="I31" s="14"/>
      <c r="J31" s="14">
        <f>SUBTOTAL(109,Krediler[Fark])</f>
        <v>0</v>
      </c>
    </row>
    <row r="32" spans="1:10" x14ac:dyDescent="0.2">
      <c r="B32" t="s">
        <v>32</v>
      </c>
      <c r="C32" s="14"/>
      <c r="D32" s="14"/>
      <c r="E32" s="14">
        <f>Ulaşım[[#This Row],[Tahmini Masraf]]-Ulaşım[[#This Row],[Fiili Masraf]]</f>
        <v>0</v>
      </c>
      <c r="G32" s="10"/>
      <c r="H32" s="10"/>
      <c r="I32" s="10"/>
      <c r="J32" s="10"/>
    </row>
    <row r="33" spans="1:10" x14ac:dyDescent="0.2">
      <c r="B33" t="s">
        <v>33</v>
      </c>
      <c r="C33" s="14"/>
      <c r="D33" s="14"/>
      <c r="E33" s="14">
        <f>SUBTOTAL(109,Ulaşım[Fark])</f>
        <v>0</v>
      </c>
      <c r="G33" t="s">
        <v>77</v>
      </c>
      <c r="H33" t="s">
        <v>60</v>
      </c>
      <c r="I33" t="s">
        <v>61</v>
      </c>
      <c r="J33" t="s">
        <v>62</v>
      </c>
    </row>
    <row r="34" spans="1:10" x14ac:dyDescent="0.2">
      <c r="B34" s="10"/>
      <c r="C34" s="10"/>
      <c r="D34" s="10"/>
      <c r="E34" s="10"/>
      <c r="G34" t="s">
        <v>78</v>
      </c>
      <c r="H34" s="14"/>
      <c r="I34" s="14"/>
      <c r="J34" s="14">
        <f>Vergiler[[#This Row],[Tahmini Masraf]]-Vergiler[[#This Row],[Fiili Masraf]]</f>
        <v>0</v>
      </c>
    </row>
    <row r="35" spans="1:10" x14ac:dyDescent="0.2">
      <c r="A35" s="7" t="s">
        <v>14</v>
      </c>
      <c r="B35" t="s">
        <v>41</v>
      </c>
      <c r="C35" t="s">
        <v>60</v>
      </c>
      <c r="D35" t="s">
        <v>61</v>
      </c>
      <c r="E35" t="s">
        <v>62</v>
      </c>
      <c r="G35" t="s">
        <v>79</v>
      </c>
      <c r="H35" s="14"/>
      <c r="I35" s="14"/>
      <c r="J35" s="14">
        <f>Vergiler[[#This Row],[Tahmini Masraf]]-Vergiler[[#This Row],[Fiili Masraf]]</f>
        <v>0</v>
      </c>
    </row>
    <row r="36" spans="1:10" x14ac:dyDescent="0.2">
      <c r="B36" t="s">
        <v>42</v>
      </c>
      <c r="C36" s="14"/>
      <c r="D36" s="14"/>
      <c r="E36" s="14">
        <f>Sigorta[[#This Row],[Tahmini Masraf]]-Sigorta[[#This Row],[Fiili Masraf]]</f>
        <v>0</v>
      </c>
      <c r="G36" t="s">
        <v>80</v>
      </c>
      <c r="H36" s="14"/>
      <c r="I36" s="14"/>
      <c r="J36" s="14">
        <f>Vergiler[[#This Row],[Tahmini Masraf]]-Vergiler[[#This Row],[Fiili Masraf]]</f>
        <v>0</v>
      </c>
    </row>
    <row r="37" spans="1:10" x14ac:dyDescent="0.2">
      <c r="B37" t="s">
        <v>43</v>
      </c>
      <c r="C37" s="14"/>
      <c r="D37" s="14"/>
      <c r="E37" s="14">
        <f>Sigorta[[#This Row],[Tahmini Masraf]]-Sigorta[[#This Row],[Fiili Masraf]]</f>
        <v>0</v>
      </c>
      <c r="G37" t="s">
        <v>32</v>
      </c>
      <c r="H37" s="14"/>
      <c r="I37" s="14"/>
      <c r="J37" s="14">
        <f>Vergiler[[#This Row],[Tahmini Masraf]]-Vergiler[[#This Row],[Fiili Masraf]]</f>
        <v>0</v>
      </c>
    </row>
    <row r="38" spans="1:10" x14ac:dyDescent="0.2">
      <c r="B38" t="s">
        <v>44</v>
      </c>
      <c r="C38" s="14"/>
      <c r="D38" s="14"/>
      <c r="E38" s="14">
        <f>Sigorta[[#This Row],[Tahmini Masraf]]-Sigorta[[#This Row],[Fiili Masraf]]</f>
        <v>0</v>
      </c>
      <c r="G38" t="s">
        <v>33</v>
      </c>
      <c r="H38" s="14"/>
      <c r="I38" s="14"/>
      <c r="J38" s="14">
        <f>SUBTOTAL(109,Vergiler[Fark])</f>
        <v>0</v>
      </c>
    </row>
    <row r="39" spans="1:10" x14ac:dyDescent="0.2">
      <c r="B39" t="s">
        <v>32</v>
      </c>
      <c r="C39" s="14"/>
      <c r="D39" s="14"/>
      <c r="E39" s="14">
        <f>Sigorta[[#This Row],[Tahmini Masraf]]-Sigorta[[#This Row],[Fiili Masraf]]</f>
        <v>0</v>
      </c>
      <c r="G39" s="10"/>
      <c r="H39" s="10"/>
      <c r="I39" s="10"/>
      <c r="J39" s="10"/>
    </row>
    <row r="40" spans="1:10" x14ac:dyDescent="0.2">
      <c r="B40" t="s">
        <v>33</v>
      </c>
      <c r="C40" s="14"/>
      <c r="D40" s="14"/>
      <c r="E40" s="14">
        <f>SUBTOTAL(109,Sigorta[Fark])</f>
        <v>0</v>
      </c>
      <c r="G40" t="s">
        <v>81</v>
      </c>
      <c r="H40" t="s">
        <v>60</v>
      </c>
      <c r="I40" t="s">
        <v>61</v>
      </c>
      <c r="J40" t="s">
        <v>62</v>
      </c>
    </row>
    <row r="41" spans="1:10" x14ac:dyDescent="0.2">
      <c r="B41" s="10"/>
      <c r="C41" s="10"/>
      <c r="D41" s="10"/>
      <c r="E41" s="10"/>
      <c r="G41" t="s">
        <v>82</v>
      </c>
      <c r="H41" s="14"/>
      <c r="I41" s="14"/>
      <c r="J41" s="14">
        <f>Birikim[[#This Row],[Tahmini Masraf]]-Birikim[[#This Row],[Fiili Masraf]]</f>
        <v>0</v>
      </c>
    </row>
    <row r="42" spans="1:10" x14ac:dyDescent="0.2">
      <c r="A42" s="7" t="s">
        <v>15</v>
      </c>
      <c r="B42" t="s">
        <v>45</v>
      </c>
      <c r="C42" t="s">
        <v>60</v>
      </c>
      <c r="D42" t="s">
        <v>61</v>
      </c>
      <c r="E42" t="s">
        <v>62</v>
      </c>
      <c r="G42" t="s">
        <v>83</v>
      </c>
      <c r="H42" s="14"/>
      <c r="I42" s="14"/>
      <c r="J42" s="14">
        <f>Birikim[[#This Row],[Tahmini Masraf]]-Birikim[[#This Row],[Fiili Masraf]]</f>
        <v>0</v>
      </c>
    </row>
    <row r="43" spans="1:10" x14ac:dyDescent="0.2">
      <c r="B43" t="s">
        <v>46</v>
      </c>
      <c r="C43" s="14"/>
      <c r="D43" s="14"/>
      <c r="E43" s="14">
        <f>Yiyecek[[#This Row],[Tahmini Masraf]]-Yiyecek[[#This Row],[Fiili Masraf]]</f>
        <v>0</v>
      </c>
      <c r="G43" t="s">
        <v>32</v>
      </c>
      <c r="H43" s="14"/>
      <c r="I43" s="14"/>
      <c r="J43" s="14">
        <f>Birikim[[#This Row],[Tahmini Masraf]]-Birikim[[#This Row],[Fiili Masraf]]</f>
        <v>0</v>
      </c>
    </row>
    <row r="44" spans="1:10" x14ac:dyDescent="0.2">
      <c r="B44" t="s">
        <v>47</v>
      </c>
      <c r="C44" s="14"/>
      <c r="D44" s="14"/>
      <c r="E44" s="14">
        <f>Yiyecek[[#This Row],[Tahmini Masraf]]-Yiyecek[[#This Row],[Fiili Masraf]]</f>
        <v>0</v>
      </c>
      <c r="G44" t="s">
        <v>33</v>
      </c>
      <c r="H44" s="14"/>
      <c r="I44" s="14"/>
      <c r="J44" s="14">
        <f>SUBTOTAL(109,Birikim[Fark])</f>
        <v>0</v>
      </c>
    </row>
    <row r="45" spans="1:10" x14ac:dyDescent="0.2">
      <c r="B45" t="s">
        <v>32</v>
      </c>
      <c r="C45" s="14"/>
      <c r="D45" s="14"/>
      <c r="E45" s="14">
        <f>Yiyecek[[#This Row],[Tahmini Masraf]]-Yiyecek[[#This Row],[Fiili Masraf]]</f>
        <v>0</v>
      </c>
      <c r="G45" s="10"/>
      <c r="H45" s="10"/>
      <c r="I45" s="10"/>
      <c r="J45" s="10"/>
    </row>
    <row r="46" spans="1:10" x14ac:dyDescent="0.2">
      <c r="B46" t="s">
        <v>33</v>
      </c>
      <c r="C46" s="14"/>
      <c r="D46" s="14"/>
      <c r="E46" s="14">
        <f>SUBTOTAL(109,Yiyecek[Fark])</f>
        <v>0</v>
      </c>
      <c r="G46" t="s">
        <v>84</v>
      </c>
      <c r="H46" t="s">
        <v>60</v>
      </c>
      <c r="I46" t="s">
        <v>61</v>
      </c>
      <c r="J46" t="s">
        <v>62</v>
      </c>
    </row>
    <row r="47" spans="1:10" x14ac:dyDescent="0.2">
      <c r="B47" s="10"/>
      <c r="C47" s="10"/>
      <c r="D47" s="10"/>
      <c r="E47" s="10"/>
      <c r="G47" t="s">
        <v>85</v>
      </c>
      <c r="H47" s="14"/>
      <c r="I47" s="14"/>
      <c r="J47" s="14">
        <f>Hediyeler[[#This Row],[Tahmini Masraf]]-Hediyeler[[#This Row],[Fiili Masraf]]</f>
        <v>0</v>
      </c>
    </row>
    <row r="48" spans="1:10" x14ac:dyDescent="0.2">
      <c r="A48" s="7" t="s">
        <v>16</v>
      </c>
      <c r="B48" t="s">
        <v>48</v>
      </c>
      <c r="C48" t="s">
        <v>60</v>
      </c>
      <c r="D48" t="s">
        <v>61</v>
      </c>
      <c r="E48" t="s">
        <v>62</v>
      </c>
      <c r="G48" t="s">
        <v>86</v>
      </c>
      <c r="H48" s="14"/>
      <c r="I48" s="14"/>
      <c r="J48" s="14">
        <f>Hediyeler[[#This Row],[Tahmini Masraf]]-Hediyeler[[#This Row],[Fiili Masraf]]</f>
        <v>0</v>
      </c>
    </row>
    <row r="49" spans="1:10" x14ac:dyDescent="0.2">
      <c r="B49" t="s">
        <v>49</v>
      </c>
      <c r="C49" s="14"/>
      <c r="D49" s="14"/>
      <c r="E49" s="14">
        <f>Evcil_Hayvanlar[[#This Row],[Tahmini Masraf]]-Evcil_Hayvanlar[[#This Row],[Fiili Masraf]]</f>
        <v>0</v>
      </c>
      <c r="G49" t="s">
        <v>87</v>
      </c>
      <c r="H49" s="14"/>
      <c r="I49" s="14"/>
      <c r="J49" s="14">
        <f>Hediyeler[[#This Row],[Tahmini Masraf]]-Hediyeler[[#This Row],[Fiili Masraf]]</f>
        <v>0</v>
      </c>
    </row>
    <row r="50" spans="1:10" x14ac:dyDescent="0.2">
      <c r="B50" t="s">
        <v>43</v>
      </c>
      <c r="C50" s="14"/>
      <c r="D50" s="14"/>
      <c r="E50" s="14">
        <f>Evcil_Hayvanlar[[#This Row],[Tahmini Masraf]]-Evcil_Hayvanlar[[#This Row],[Fiili Masraf]]</f>
        <v>0</v>
      </c>
      <c r="G50" t="s">
        <v>33</v>
      </c>
      <c r="H50" s="14"/>
      <c r="I50" s="14"/>
      <c r="J50" s="14">
        <f>SUBTOTAL(109,Hediyeler[Fark])</f>
        <v>0</v>
      </c>
    </row>
    <row r="51" spans="1:10" x14ac:dyDescent="0.2">
      <c r="B51" t="s">
        <v>40</v>
      </c>
      <c r="C51" s="14"/>
      <c r="D51" s="14"/>
      <c r="E51" s="14">
        <f>Evcil_Hayvanlar[[#This Row],[Tahmini Masraf]]-Evcil_Hayvanlar[[#This Row],[Fiili Masraf]]</f>
        <v>0</v>
      </c>
      <c r="G51" s="10"/>
      <c r="H51" s="10"/>
      <c r="I51" s="10"/>
      <c r="J51" s="10"/>
    </row>
    <row r="52" spans="1:10" x14ac:dyDescent="0.2">
      <c r="B52" t="s">
        <v>50</v>
      </c>
      <c r="C52" s="14"/>
      <c r="D52" s="14"/>
      <c r="E52" s="14">
        <f>Evcil_Hayvanlar[[#This Row],[Tahmini Masraf]]-Evcil_Hayvanlar[[#This Row],[Fiili Masraf]]</f>
        <v>0</v>
      </c>
      <c r="G52" t="s">
        <v>88</v>
      </c>
      <c r="H52" t="s">
        <v>60</v>
      </c>
      <c r="I52" t="s">
        <v>61</v>
      </c>
      <c r="J52" t="s">
        <v>62</v>
      </c>
    </row>
    <row r="53" spans="1:10" x14ac:dyDescent="0.2">
      <c r="B53" t="s">
        <v>32</v>
      </c>
      <c r="C53" s="14"/>
      <c r="D53" s="14"/>
      <c r="E53" s="14">
        <f>Evcil_Hayvanlar[[#This Row],[Tahmini Masraf]]-Evcil_Hayvanlar[[#This Row],[Fiili Masraf]]</f>
        <v>0</v>
      </c>
      <c r="G53" t="s">
        <v>89</v>
      </c>
      <c r="H53" s="14"/>
      <c r="I53" s="14"/>
      <c r="J53" s="14">
        <f>Yasal[[#This Row],[Tahmini Masraf]]-Yasal[[#This Row],[Fiili Masraf]]</f>
        <v>0</v>
      </c>
    </row>
    <row r="54" spans="1:10" x14ac:dyDescent="0.2">
      <c r="B54" t="s">
        <v>33</v>
      </c>
      <c r="C54" s="14"/>
      <c r="D54" s="14"/>
      <c r="E54" s="14">
        <f>SUBTOTAL(109,E49:E53)</f>
        <v>0</v>
      </c>
      <c r="G54" t="s">
        <v>90</v>
      </c>
      <c r="H54" s="14"/>
      <c r="I54" s="14"/>
      <c r="J54" s="14">
        <f>Yasal[[#This Row],[Tahmini Masraf]]-Yasal[[#This Row],[Fiili Masraf]]</f>
        <v>0</v>
      </c>
    </row>
    <row r="55" spans="1:10" x14ac:dyDescent="0.2">
      <c r="B55" s="10"/>
      <c r="C55" s="10"/>
      <c r="D55" s="10"/>
      <c r="E55" s="10"/>
      <c r="G55" t="s">
        <v>91</v>
      </c>
      <c r="H55" s="14"/>
      <c r="I55" s="14"/>
      <c r="J55" s="14">
        <f>Yasal[[#This Row],[Tahmini Masraf]]-Yasal[[#This Row],[Fiili Masraf]]</f>
        <v>0</v>
      </c>
    </row>
    <row r="56" spans="1:10" x14ac:dyDescent="0.2">
      <c r="A56" s="7" t="s">
        <v>17</v>
      </c>
      <c r="B56" t="s">
        <v>51</v>
      </c>
      <c r="C56" t="s">
        <v>60</v>
      </c>
      <c r="D56" t="s">
        <v>61</v>
      </c>
      <c r="E56" t="s">
        <v>62</v>
      </c>
      <c r="G56" t="s">
        <v>32</v>
      </c>
      <c r="H56" s="14"/>
      <c r="I56" s="14"/>
      <c r="J56" s="14">
        <f>Yasal[[#This Row],[Tahmini Masraf]]-Yasal[[#This Row],[Fiili Masraf]]</f>
        <v>0</v>
      </c>
    </row>
    <row r="57" spans="1:10" x14ac:dyDescent="0.2">
      <c r="B57" t="s">
        <v>43</v>
      </c>
      <c r="C57" s="14"/>
      <c r="D57" s="14"/>
      <c r="E57" s="14">
        <f>KişiselBakım[[#This Row],[Tahmini Masraf]]-KişiselBakım[[#This Row],[Fiili Masraf]]</f>
        <v>0</v>
      </c>
      <c r="G57" t="s">
        <v>33</v>
      </c>
      <c r="H57" s="14"/>
      <c r="I57" s="14"/>
      <c r="J57" s="14">
        <f>SUBTOTAL(109,Yasal[Fark])</f>
        <v>0</v>
      </c>
    </row>
    <row r="58" spans="1:10" x14ac:dyDescent="0.2">
      <c r="B58" t="s">
        <v>52</v>
      </c>
      <c r="C58" s="14"/>
      <c r="D58" s="14"/>
      <c r="E58" s="14">
        <f>KişiselBakım[[#This Row],[Tahmini Masraf]]-KişiselBakım[[#This Row],[Fiili Masraf]]</f>
        <v>0</v>
      </c>
      <c r="G58" s="10"/>
      <c r="H58" s="10"/>
      <c r="I58" s="10"/>
      <c r="J58" s="10"/>
    </row>
    <row r="59" spans="1:10" x14ac:dyDescent="0.2">
      <c r="A59" s="7" t="s">
        <v>18</v>
      </c>
      <c r="B59" t="s">
        <v>53</v>
      </c>
      <c r="C59" s="14"/>
      <c r="D59" s="14"/>
      <c r="E59" s="14">
        <f>KişiselBakım[[#This Row],[Tahmini Masraf]]-KişiselBakım[[#This Row],[Fiili Masraf]]</f>
        <v>0</v>
      </c>
      <c r="G59" s="23" t="s">
        <v>92</v>
      </c>
      <c r="H59" s="23"/>
      <c r="I59" s="23"/>
      <c r="J59" s="22">
        <f>SUBTOTAL(109,Barınma[Tahmini Masraf],Ulaşım[Tahmini Masraf],Sigorta[Tahmini Masraf],Yiyecek[Tahmini Masraf],Evcil_Hayvanlar[Tahmini Masraf],KişiselBakım[Tahmini Masraf],Eğlence[Tahmini Masraf],Krediler[Tahmini Masraf],Vergiler[Tahmini Masraf],Birikim[Tahmini Masraf],Hediyeler[Tahmini Masraf],Yasal[Tahmini Masraf])</f>
        <v>1195</v>
      </c>
    </row>
    <row r="60" spans="1:10" x14ac:dyDescent="0.2">
      <c r="B60" t="s">
        <v>54</v>
      </c>
      <c r="C60" s="14"/>
      <c r="D60" s="14"/>
      <c r="E60" s="14">
        <f>KişiselBakım[[#This Row],[Tahmini Masraf]]-KişiselBakım[[#This Row],[Fiili Masraf]]</f>
        <v>0</v>
      </c>
      <c r="G60" s="23"/>
      <c r="H60" s="23"/>
      <c r="I60" s="23"/>
      <c r="J60" s="22"/>
    </row>
    <row r="61" spans="1:10" x14ac:dyDescent="0.2">
      <c r="B61" t="s">
        <v>55</v>
      </c>
      <c r="C61" s="14"/>
      <c r="D61" s="14"/>
      <c r="E61" s="14">
        <f>KişiselBakım[[#This Row],[Tahmini Masraf]]-KişiselBakım[[#This Row],[Fiili Masraf]]</f>
        <v>0</v>
      </c>
      <c r="G61" s="23" t="s">
        <v>93</v>
      </c>
      <c r="H61" s="23"/>
      <c r="I61" s="23"/>
      <c r="J61" s="22">
        <f>SUBTOTAL(109,Barınma[Fiili Masraf],Ulaşım[Fiili Masraf],Sigorta[Fiili Masraf],Yiyecek[Fiili Masraf],Evcil_Hayvanlar[Fiili Masraf],KişiselBakım[Fiili Masraf],Eğlence[Fiili Masraf],Krediler[Fiili Masraf],Vergiler[Fiili Masraf],Birikim[Fiili Masraf],Hediyeler[Fiili Masraf],Yasal[Fiili Masraf])</f>
        <v>1236</v>
      </c>
    </row>
    <row r="62" spans="1:10" x14ac:dyDescent="0.2">
      <c r="B62" t="s">
        <v>56</v>
      </c>
      <c r="C62" s="14"/>
      <c r="D62" s="14"/>
      <c r="E62" s="14">
        <f>KişiselBakım[[#This Row],[Tahmini Masraf]]-KişiselBakım[[#This Row],[Fiili Masraf]]</f>
        <v>0</v>
      </c>
      <c r="G62" s="23"/>
      <c r="H62" s="23"/>
      <c r="I62" s="23"/>
      <c r="J62" s="22"/>
    </row>
    <row r="63" spans="1:10" x14ac:dyDescent="0.2">
      <c r="B63" t="s">
        <v>32</v>
      </c>
      <c r="C63" s="14"/>
      <c r="D63" s="14"/>
      <c r="E63" s="14">
        <f>KişiselBakım[[#This Row],[Tahmini Masraf]]-KişiselBakım[[#This Row],[Fiili Masraf]]</f>
        <v>0</v>
      </c>
      <c r="G63" s="23" t="s">
        <v>94</v>
      </c>
      <c r="H63" s="23"/>
      <c r="I63" s="23"/>
      <c r="J63" s="22">
        <f>J59-J61</f>
        <v>-41</v>
      </c>
    </row>
    <row r="64" spans="1:10" x14ac:dyDescent="0.2">
      <c r="B64" t="s">
        <v>33</v>
      </c>
      <c r="C64" s="14"/>
      <c r="D64" s="14"/>
      <c r="E64" s="14">
        <f>SUBTOTAL(109,KişiselBakım[Fark])</f>
        <v>0</v>
      </c>
      <c r="G64" s="23"/>
      <c r="H64" s="23"/>
      <c r="I64" s="23"/>
      <c r="J64" s="22"/>
    </row>
    <row r="65" spans="2:5" x14ac:dyDescent="0.2">
      <c r="B65" s="10"/>
      <c r="C65" s="10"/>
      <c r="D65" s="10"/>
      <c r="E65" s="10"/>
    </row>
  </sheetData>
  <mergeCells count="20">
    <mergeCell ref="G63:I64"/>
    <mergeCell ref="J63:J64"/>
    <mergeCell ref="J59:J60"/>
    <mergeCell ref="J61:J62"/>
    <mergeCell ref="G61:I62"/>
    <mergeCell ref="J8:J9"/>
    <mergeCell ref="J6:J7"/>
    <mergeCell ref="J4:J5"/>
    <mergeCell ref="G59:I60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conditionalFormatting sqref="J8:J9">
    <cfRule type="cellIs" dxfId="73" priority="2" operator="lessThan">
      <formula>0</formula>
    </cfRule>
  </conditionalFormatting>
  <conditionalFormatting sqref="J63:J64">
    <cfRule type="cellIs" dxfId="72" priority="1" operator="lessThan">
      <formula>0</formula>
    </cfRule>
  </conditionalFormatting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J60 J62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273C8A10-4641-47B6-85C4-8BA8A1985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5EC540C-C9B8-4D0B-8D06-F712534BA372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FD4E279B-303C-4A52-8818-2636CC85918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TM04101071</ap:Template>
  <ap:DocSecurity>0</ap:DocSecurity>
  <ap:ScaleCrop>false</ap:ScaleCrop>
  <ap:HeadingPairs>
    <vt:vector baseType="variant" size="2">
      <vt:variant>
        <vt:lpstr>Worksheets</vt:lpstr>
      </vt:variant>
      <vt:variant>
        <vt:i4>2</vt:i4>
      </vt:variant>
    </vt:vector>
  </ap:HeadingPairs>
  <ap:TitlesOfParts>
    <vt:vector baseType="lpstr" size="2">
      <vt:lpstr>BAŞLANGIÇ</vt:lpstr>
      <vt:lpstr>KİŞİSEL AYLIK BÜTÇE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2022-11-06T05:44:32Z</dcterms:created>
  <dcterms:modified xsi:type="dcterms:W3CDTF">2022-11-24T02:15:37Z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