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20001_{A6EDAD2C-DE4C-44E1-9412-D00945FF4062}" xr6:coauthVersionLast="47" xr6:coauthVersionMax="47" xr10:uidLastSave="{00000000-0000-0000-0000-000000000000}"/>
  <bookViews>
    <workbookView xWindow="-108" yWindow="-108" windowWidth="30864" windowHeight="15336" tabRatio="502" xr2:uid="{00000000-000D-0000-FFFF-FFFF00000000}"/>
  </bookViews>
  <sheets>
    <sheet name="Rakip Demografik Bilgileri" sheetId="2" r:id="rId1"/>
    <sheet name="Rakip Analizi" sheetId="4" r:id="rId2"/>
  </sheets>
  <definedNames>
    <definedName name="Rakipler">Demografik #REF!</definedName>
    <definedName name="_xlnm.Print_Titles" localSheetId="1">'Rakip Analizi'!$4:$5</definedName>
    <definedName name="_xlnm.Print_Titles" localSheetId="0">'Rakip Demografik Bilgileri'!$4:$4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4" l="1"/>
  <c r="O6" i="4" l="1"/>
  <c r="O7" i="4"/>
  <c r="O8" i="4"/>
  <c r="O9" i="4"/>
  <c r="O10" i="4"/>
  <c r="N11" i="4"/>
  <c r="M11" i="4"/>
  <c r="L11" i="4"/>
  <c r="K11" i="4"/>
  <c r="J11" i="4"/>
  <c r="I11" i="4"/>
  <c r="H11" i="4"/>
  <c r="G11" i="4"/>
  <c r="F11" i="4"/>
  <c r="E11" i="4"/>
  <c r="D11" i="4"/>
  <c r="C11" i="4"/>
  <c r="O11" i="4" l="1"/>
</calcChain>
</file>

<file path=xl/sharedStrings.xml><?xml version="1.0" encoding="utf-8"?>
<sst xmlns="http://schemas.openxmlformats.org/spreadsheetml/2006/main" count="61" uniqueCount="49">
  <si>
    <t>ŞİRKET ADI | RAKİP DEMOGRAFİK BİLGİLERİ</t>
  </si>
  <si>
    <t>Rakip Analizi</t>
  </si>
  <si>
    <t>RAKİP ADI</t>
  </si>
  <si>
    <t>Rakip 1</t>
  </si>
  <si>
    <t>Rakip 2</t>
  </si>
  <si>
    <t>Rakip 3</t>
  </si>
  <si>
    <t>Rakip 4</t>
  </si>
  <si>
    <t>Rakip 5</t>
  </si>
  <si>
    <t>ŞİRKET BOYUTU</t>
  </si>
  <si>
    <t>Küçük</t>
  </si>
  <si>
    <t>Büyük</t>
  </si>
  <si>
    <t>Orta</t>
  </si>
  <si>
    <t>İŞ YILI</t>
  </si>
  <si>
    <t>ÇALIŞANLAR</t>
  </si>
  <si>
    <t>TESİSLER</t>
  </si>
  <si>
    <t>PAREKENDE SATIŞ NOKTALARI</t>
  </si>
  <si>
    <t>SAHİPLİK</t>
  </si>
  <si>
    <t>Özel</t>
  </si>
  <si>
    <t>Kamu</t>
  </si>
  <si>
    <t>ŞİRKET YÖNETİMİ</t>
  </si>
  <si>
    <t>Evet</t>
  </si>
  <si>
    <t>YAPI</t>
  </si>
  <si>
    <t>Tek Sahiplik</t>
  </si>
  <si>
    <t>Sınırlı Sorumlu Şirket</t>
  </si>
  <si>
    <t>Limited Şirket</t>
  </si>
  <si>
    <t>Anonim Şirket</t>
  </si>
  <si>
    <t>NOTLAR</t>
  </si>
  <si>
    <t>Notlarım</t>
  </si>
  <si>
    <t>Rakip Demografik Bilgileri</t>
  </si>
  <si>
    <r>
      <t xml:space="preserve">     </t>
    </r>
    <r>
      <rPr>
        <sz val="9"/>
        <color theme="1" tint="0.1499984740745262"/>
        <rFont val="Franklin Gothic Medium"/>
        <family val="2"/>
        <scheme val="major"/>
      </rPr>
      <t xml:space="preserve">Her rakibi değerlendirmek için bu ölçeği kullanın: </t>
    </r>
    <r>
      <rPr>
        <sz val="9"/>
        <color theme="1" tint="0.249977111117893"/>
        <rFont val="Franklin Gothic Medium"/>
        <family val="2"/>
        <scheme val="major"/>
      </rPr>
      <t xml:space="preserve">    </t>
    </r>
  </si>
  <si>
    <t>ORTALAMALAR</t>
  </si>
  <si>
    <t>PERAKENDE SATIŞ KONUMLARI</t>
  </si>
  <si>
    <t xml:space="preserve">0  Geçerli Değil </t>
  </si>
  <si>
    <t>YILLIK SATIŞ</t>
  </si>
  <si>
    <t>1  Minimum Düzeyde Geçerli</t>
  </si>
  <si>
    <t>ÜRÜN KARŞILAŞTIRMASI</t>
  </si>
  <si>
    <t>2  Düşük Oranda Geçerli</t>
  </si>
  <si>
    <t>ÜRÜN FİYATI</t>
  </si>
  <si>
    <t>3 Orta Derecede Geçerli</t>
  </si>
  <si>
    <t>PAZARLAMA</t>
  </si>
  <si>
    <t>4  Maksimum Düzeyde Geçerli</t>
  </si>
  <si>
    <t>ÜRETİM MALİYETİ</t>
  </si>
  <si>
    <t>GENİŞLEME HIZI</t>
  </si>
  <si>
    <t>LİDERLİK</t>
  </si>
  <si>
    <t>DAĞITIM</t>
  </si>
  <si>
    <t>SAĞLAYICILAR</t>
  </si>
  <si>
    <t>RİSK SERMAYESİ</t>
  </si>
  <si>
    <t>PAZAR GEREKSİNİMLERİ</t>
  </si>
  <si>
    <t>TOPLAMLAR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</si>
</sst>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0.0"/>
  </numFmts>
  <fonts count="9" x14ac:knownFonts="1">
    <font>
      <sz val="10"/>
      <color theme="1" tint="0.3499862666707358"/>
      <name val="Tahoma"/>
      <family val="2"/>
      <scheme val="minor"/>
    </font>
    <font>
      <b/>
      <sz val="10"/>
      <color theme="1" tint="0.3499862666707358"/>
      <name val="Tahoma"/>
      <family val="2"/>
      <scheme val="minor"/>
    </font>
    <font>
      <sz val="9"/>
      <color theme="1" tint="0.3499862666707358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sz val="9"/>
      <color theme="1" tint="0.249977111117893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9"/>
      <color theme="1" tint="0.1499984740745262"/>
      <name val="Franklin Gothic Medium"/>
      <family val="2"/>
      <scheme val="major"/>
    </font>
    <font>
      <u/>
      <sz val="9"/>
      <color theme="10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2" fillId="3" borderId="0" applyNumberFormat="0" applyFon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0" fontId="8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 wrapTex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3" borderId="0" xfId="1" applyFont="1">
      <alignment vertical="center"/>
    </xf>
    <xf numFmtId="0" fontId="0" fillId="0" borderId="0" xfId="0" applyAlignment="1">
      <alignment vertical="center"/>
    </xf>
    <xf numFmtId="0" fontId="3" fillId="2" borderId="0" xfId="2" applyFill="1" applyAlignment="1">
      <alignment vertical="center"/>
    </xf>
    <xf numFmtId="0" fontId="3" fillId="0" borderId="0" xfId="2" applyAlignment="1">
      <alignment vertical="center"/>
    </xf>
    <xf numFmtId="0" fontId="5" fillId="4" borderId="0" xfId="0" applyFont="1" applyFill="1">
      <alignment vertical="center" wrapText="1"/>
    </xf>
    <xf numFmtId="0" fontId="4" fillId="0" borderId="0" xfId="3">
      <alignment wrapText="1"/>
    </xf>
    <xf numFmtId="1" fontId="0" fillId="0" borderId="0" xfId="0" applyNumberFormat="1" applyAlignment="1">
      <alignment horizontal="right" vertical="center" indent="2"/>
    </xf>
    <xf numFmtId="0" fontId="4" fillId="0" borderId="0" xfId="3" applyBorder="1">
      <alignment wrapText="1"/>
    </xf>
    <xf numFmtId="1" fontId="0" fillId="0" borderId="0" xfId="0" applyNumberFormat="1" applyAlignment="1">
      <alignment horizontal="center" vertical="center"/>
    </xf>
    <xf numFmtId="0" fontId="8" fillId="3" borderId="0" xfId="4" applyFill="1" applyAlignment="1">
      <alignment horizontal="left" vertical="center"/>
    </xf>
    <xf numFmtId="0" fontId="8" fillId="3" borderId="0" xfId="4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5">
    <cellStyle name="Başlık" xfId="1" xr:uid="{00000000-0005-0000-0000-000000000000}"/>
    <cellStyle name="Başlık 1" xfId="2" builtinId="16" customBuiltin="1"/>
    <cellStyle name="Başlık 2" xfId="3" builtinId="17" customBuiltin="1"/>
    <cellStyle name="Köprü" xfId="4" builtinId="8"/>
    <cellStyle name="Normal" xfId="0" builtinId="0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5" formatCode="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alignment horizontal="right" vertical="center" textRotation="0" relativeIndent="1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8"/>
        <name val="Tahoma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8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8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8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8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8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PivotStyle="PivotStyleLight2">
    <tableStyle name="Rakip Analizi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hyperlink" Target="#'Rakip Analizi'!A1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hyperlink" Target="#'Rakip Demografik Bilgileri'!A1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2</xdr:row>
      <xdr:rowOff>85725</xdr:rowOff>
    </xdr:from>
    <xdr:ext cx="1548000" cy="237757"/>
    <xdr:sp macro="" textlink="">
      <xdr:nvSpPr>
        <xdr:cNvPr id="2" name="Rakip Analizini girin" descr="Rakip Analizi çalışma sayfasına gitmek için gezinti düğmesi">
          <a:hlinkClick xmlns:r="http://schemas.openxmlformats.org/officeDocument/2006/relationships" r:id="rId1" tooltip="Rakip Analizi çalışma sayfasına gitmek için seçin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3831" y="862965"/>
          <a:ext cx="15480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t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Rakip Analizini girin</a:t>
          </a:r>
          <a:r>
            <a:rPr lang="tr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23245</xdr:colOff>
      <xdr:row>2</xdr:row>
      <xdr:rowOff>95250</xdr:rowOff>
    </xdr:from>
    <xdr:ext cx="2736000" cy="237757"/>
    <xdr:sp macro="" textlink="">
      <xdr:nvSpPr>
        <xdr:cNvPr id="2" name="Rakip Demografik Bilgilerini görüntüleyin" descr="Rakip Demografik Bilgileri çalışma sayfasına gitmek için gezinti düğmesi">
          <a:hlinkClick xmlns:r="http://schemas.openxmlformats.org/officeDocument/2006/relationships" r:id="rId1" tooltip="Rakip Demografik Bilgileri çalışma sayfasına gitmek için seçin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8025" y="872490"/>
          <a:ext cx="2736000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 rtl="0"/>
          <a:r>
            <a:rPr lang="tr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t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Rakip Demografik Bilgilerini görüntüleyin </a:t>
          </a:r>
        </a:p>
      </xdr:txBody>
    </xdr:sp>
    <xdr:clientData/>
  </xdr:one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mografik Bilgiler" displayName="Demografik_Bilgiler" ref="B4:K9">
  <tableColumns count="10">
    <tableColumn id="1" xr3:uid="{00000000-0010-0000-0000-000001000000}" name="RAKİP ADI" totalsRowLabel="ORTALAMALAR" dataCellStyle="Normal"/>
    <tableColumn id="2" xr3:uid="{00000000-0010-0000-0000-000002000000}" name="ŞİRKET BOYUTU" dataDxfId="35"/>
    <tableColumn id="3" xr3:uid="{00000000-0010-0000-0000-000003000000}" name="İŞ YILI" dataDxfId="34"/>
    <tableColumn id="4" xr3:uid="{00000000-0010-0000-0000-000004000000}" name="ÇALIŞANLAR" dataDxfId="33"/>
    <tableColumn id="5" xr3:uid="{00000000-0010-0000-0000-000005000000}" name="TESİSLER" dataDxfId="32"/>
    <tableColumn id="6" xr3:uid="{00000000-0010-0000-0000-000006000000}" name="PAREKENDE SATIŞ NOKTALARI" dataDxfId="31"/>
    <tableColumn id="7" xr3:uid="{00000000-0010-0000-0000-000007000000}" name="SAHİPLİK" dataDxfId="30"/>
    <tableColumn id="8" xr3:uid="{00000000-0010-0000-0000-000008000000}" name="ŞİRKET YÖNETİMİ" dataDxfId="29"/>
    <tableColumn id="9" xr3:uid="{00000000-0010-0000-0000-000009000000}" name="YAPI" dataDxfId="28"/>
    <tableColumn id="23" xr3:uid="{00000000-0010-0000-0000-000017000000}" name="NOTLAR" dataDxfId="27"/>
  </tableColumns>
  <tableStyleInfo name="Rakip Analizi" showFirstColumn="1" showLastColumn="0" showRowStripes="1" showColumnStripes="0"/>
  <extLst>
    <ext xmlns:x14="http://schemas.microsoft.com/office/spreadsheetml/2009/9/main" uri="{504A1905-F514-4f6f-8877-14C23A59335A}">
      <x14:table altTextSummary="Bu tabloya Rakip Adı, Şirket Boyutu, İşletmenin Faaliyet Yılları sayısı, Çalışan sayısı, Tesis sayısı, Perakende Satış Noktaları, Sahiplik türü, Şirket Yönetimi durumu, Yapı ve Notları girin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aliz" displayName="Analiz" ref="B5:O11" totalsRowCount="1">
  <tableColumns count="14">
    <tableColumn id="1" xr3:uid="{00000000-0010-0000-0100-000001000000}" name="RAKİP ADI" totalsRowLabel="ORTALAMALAR" totalsRowDxfId="26" dataCellStyle="Normal"/>
    <tableColumn id="10" xr3:uid="{00000000-0010-0000-0100-00000A000000}" name="PERAKENDE SATIŞ KONUMLARI" totalsRowFunction="custom" dataDxfId="25" totalsRowDxfId="12">
      <totalsRowFormula>IFERROR(SUBTOTAL(101,Analiz[PERAKENDE SATIŞ KONUMLARI]),"")</totalsRowFormula>
    </tableColumn>
    <tableColumn id="11" xr3:uid="{00000000-0010-0000-0100-00000B000000}" name="YILLIK SATIŞ" totalsRowFunction="custom" dataDxfId="24" totalsRowDxfId="11">
      <totalsRowFormula>IFERROR(SUBTOTAL(101,Analiz[YILLIK SATIŞ]),"")</totalsRowFormula>
    </tableColumn>
    <tableColumn id="12" xr3:uid="{00000000-0010-0000-0100-00000C000000}" name="ÜRÜN KARŞILAŞTIRMASI" totalsRowFunction="custom" dataDxfId="23" totalsRowDxfId="10">
      <totalsRowFormula>IFERROR(SUBTOTAL(101,Analiz[ÜRÜN KARŞILAŞTIRMASI]),"")</totalsRowFormula>
    </tableColumn>
    <tableColumn id="13" xr3:uid="{00000000-0010-0000-0100-00000D000000}" name="ÜRÜN FİYATI" totalsRowFunction="custom" dataDxfId="22" totalsRowDxfId="9">
      <totalsRowFormula>IFERROR(SUBTOTAL(101,Analiz[ÜRÜN FİYATI]),"")</totalsRowFormula>
    </tableColumn>
    <tableColumn id="14" xr3:uid="{00000000-0010-0000-0100-00000E000000}" name="PAZARLAMA" totalsRowFunction="custom" dataDxfId="21" totalsRowDxfId="8">
      <totalsRowFormula>IFERROR(SUBTOTAL(101,Analiz[PAZARLAMA]),"")</totalsRowFormula>
    </tableColumn>
    <tableColumn id="15" xr3:uid="{00000000-0010-0000-0100-00000F000000}" name="ÜRETİM MALİYETİ" totalsRowFunction="custom" dataDxfId="20" totalsRowDxfId="7">
      <totalsRowFormula>IFERROR(SUBTOTAL(101,Analiz[ÜRETİM MALİYETİ]),"")</totalsRowFormula>
    </tableColumn>
    <tableColumn id="16" xr3:uid="{00000000-0010-0000-0100-000010000000}" name="GENİŞLEME HIZI" totalsRowFunction="custom" dataDxfId="19" totalsRowDxfId="6">
      <totalsRowFormula>IFERROR(SUBTOTAL(101,Analiz[GENİŞLEME HIZI]),"")</totalsRowFormula>
    </tableColumn>
    <tableColumn id="17" xr3:uid="{00000000-0010-0000-0100-000011000000}" name="LİDERLİK" totalsRowFunction="custom" dataDxfId="18" totalsRowDxfId="5">
      <totalsRowFormula>IFERROR(SUBTOTAL(101,Analiz[LİDERLİK]),"")</totalsRowFormula>
    </tableColumn>
    <tableColumn id="18" xr3:uid="{00000000-0010-0000-0100-000012000000}" name="DAĞITIM" totalsRowFunction="custom" dataDxfId="17" totalsRowDxfId="4">
      <totalsRowFormula>IFERROR(SUBTOTAL(101,Analiz[DAĞITIM]),"")</totalsRowFormula>
    </tableColumn>
    <tableColumn id="19" xr3:uid="{00000000-0010-0000-0100-000013000000}" name="SAĞLAYICILAR" totalsRowFunction="custom" dataDxfId="16" totalsRowDxfId="3">
      <totalsRowFormula>IFERROR(SUBTOTAL(101,Analiz[SAĞLAYICILAR]),"")</totalsRowFormula>
    </tableColumn>
    <tableColumn id="20" xr3:uid="{00000000-0010-0000-0100-000014000000}" name="RİSK SERMAYESİ" totalsRowFunction="custom" dataDxfId="15" totalsRowDxfId="2">
      <totalsRowFormula>IFERROR(SUBTOTAL(101,Analiz[RİSK SERMAYESİ]),"")</totalsRowFormula>
    </tableColumn>
    <tableColumn id="21" xr3:uid="{00000000-0010-0000-0100-000015000000}" name="PAZAR GEREKSİNİMLERİ" totalsRowFunction="custom" dataDxfId="14" totalsRowDxfId="1">
      <totalsRowFormula>IFERROR(SUBTOTAL(101,Analiz[PAZAR GEREKSİNİMLERİ]),"")</totalsRowFormula>
    </tableColumn>
    <tableColumn id="22" xr3:uid="{00000000-0010-0000-0100-000016000000}" name="TOPLAMLAR" totalsRowFunction="average" dataDxfId="13" totalsRowDxfId="0">
      <calculatedColumnFormula>SUM(Analiz[[#This Row],[PERAKENDE SATIŞ KONUMLARI]:[PAZAR GEREKSİNİMLERİ]])</calculatedColumnFormula>
    </tableColumn>
  </tableColumns>
  <tableStyleInfo name="Rakip Analizi" showFirstColumn="1" showLastColumn="0" showRowStripes="1" showColumnStripes="0"/>
  <extLst>
    <ext xmlns:x14="http://schemas.microsoft.com/office/spreadsheetml/2009/9/main" uri="{504A1905-F514-4f6f-8877-14C23A59335A}">
      <x14:table altTextSummary="Bu tabloda rakibin Perakende Satış Konumlarını, Yıllık Satışlarını, Ürün Karşılaştırmasını, vb. 0 ile 4 arasındaki bir ölçekte değerlendirin. Toplamlar otomatik olarak hesaplanır ve çubuk grafikler güncelleştirilir"/>
    </ext>
  </extLst>
</table>
</file>

<file path=xl/theme/theme1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/>
  </sheetViews>
  <sheetFormatPr defaultRowHeight="30" customHeight="1" x14ac:dyDescent="0.25"/>
  <cols>
    <col min="1" max="1" width="2.109375" customWidth="1"/>
    <col min="2" max="2" width="24.44140625" customWidth="1"/>
    <col min="3" max="3" width="18.21875" customWidth="1"/>
    <col min="4" max="4" width="19.5546875" customWidth="1"/>
    <col min="5" max="5" width="15.5546875" customWidth="1"/>
    <col min="6" max="6" width="11.5546875" customWidth="1"/>
    <col min="7" max="7" width="19.88671875" customWidth="1"/>
    <col min="8" max="8" width="15.5546875" customWidth="1"/>
    <col min="9" max="9" width="28.44140625" customWidth="1"/>
    <col min="10" max="10" width="17.5546875" customWidth="1"/>
    <col min="11" max="11" width="31.88671875" customWidth="1"/>
  </cols>
  <sheetData>
    <row r="1" spans="2:11" s="3" customFormat="1" ht="15.75" customHeight="1" x14ac:dyDescent="0.25"/>
    <row r="2" spans="2:11" s="3" customFormat="1" ht="45.75" customHeight="1" x14ac:dyDescent="0.25">
      <c r="B2" s="5" t="s">
        <v>0</v>
      </c>
      <c r="C2" s="4"/>
      <c r="D2" s="4"/>
      <c r="E2" s="4"/>
      <c r="F2" s="4"/>
      <c r="G2" s="4"/>
    </row>
    <row r="3" spans="2:11" s="3" customFormat="1" ht="31.5" customHeight="1" x14ac:dyDescent="0.25">
      <c r="B3" s="12" t="s">
        <v>1</v>
      </c>
      <c r="C3" s="12"/>
    </row>
    <row r="4" spans="2:11" ht="42" customHeight="1" x14ac:dyDescent="0.3">
      <c r="B4" s="8" t="s">
        <v>2</v>
      </c>
      <c r="C4" s="8" t="s">
        <v>8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19</v>
      </c>
      <c r="J4" s="8" t="s">
        <v>21</v>
      </c>
      <c r="K4" s="8" t="s">
        <v>26</v>
      </c>
    </row>
    <row r="5" spans="2:11" ht="30" customHeight="1" x14ac:dyDescent="0.25">
      <c r="B5" t="s">
        <v>3</v>
      </c>
      <c r="C5" s="1" t="s">
        <v>9</v>
      </c>
      <c r="D5" s="2">
        <v>10</v>
      </c>
      <c r="E5" s="2">
        <v>100</v>
      </c>
      <c r="F5" s="2">
        <v>1</v>
      </c>
      <c r="G5" s="2">
        <v>19</v>
      </c>
      <c r="H5" s="1" t="s">
        <v>17</v>
      </c>
      <c r="I5" s="1" t="s">
        <v>20</v>
      </c>
      <c r="J5" s="1" t="s">
        <v>22</v>
      </c>
      <c r="K5" s="1" t="s">
        <v>27</v>
      </c>
    </row>
    <row r="6" spans="2:11" ht="30" customHeight="1" x14ac:dyDescent="0.25">
      <c r="B6" t="s">
        <v>4</v>
      </c>
      <c r="C6" s="1" t="s">
        <v>10</v>
      </c>
      <c r="D6" s="2">
        <v>15</v>
      </c>
      <c r="E6" s="2">
        <v>2050</v>
      </c>
      <c r="F6" s="2">
        <v>5</v>
      </c>
      <c r="G6" s="2">
        <v>30</v>
      </c>
      <c r="H6" s="1" t="s">
        <v>18</v>
      </c>
      <c r="I6" s="1"/>
      <c r="J6" s="1" t="s">
        <v>23</v>
      </c>
      <c r="K6" s="1"/>
    </row>
    <row r="7" spans="2:11" ht="30" customHeight="1" x14ac:dyDescent="0.25">
      <c r="B7" t="s">
        <v>5</v>
      </c>
      <c r="C7" s="1" t="s">
        <v>9</v>
      </c>
      <c r="D7" s="2">
        <v>7</v>
      </c>
      <c r="E7" s="2">
        <v>455</v>
      </c>
      <c r="F7" s="2">
        <v>2</v>
      </c>
      <c r="G7" s="2">
        <v>10</v>
      </c>
      <c r="H7" s="1" t="s">
        <v>17</v>
      </c>
      <c r="I7" s="1"/>
      <c r="J7" s="1" t="s">
        <v>24</v>
      </c>
      <c r="K7" s="1"/>
    </row>
    <row r="8" spans="2:11" ht="30" customHeight="1" x14ac:dyDescent="0.25">
      <c r="B8" t="s">
        <v>6</v>
      </c>
      <c r="C8" s="1" t="s">
        <v>11</v>
      </c>
      <c r="D8" s="2">
        <v>10</v>
      </c>
      <c r="E8" s="2">
        <v>807</v>
      </c>
      <c r="F8" s="2">
        <v>2</v>
      </c>
      <c r="G8" s="2">
        <v>14</v>
      </c>
      <c r="H8" s="1" t="s">
        <v>17</v>
      </c>
      <c r="I8" s="1"/>
      <c r="J8" s="1" t="s">
        <v>25</v>
      </c>
      <c r="K8" s="1"/>
    </row>
    <row r="9" spans="2:11" ht="30" customHeight="1" x14ac:dyDescent="0.25">
      <c r="B9" t="s">
        <v>7</v>
      </c>
      <c r="C9" s="1" t="s">
        <v>10</v>
      </c>
      <c r="D9" s="2">
        <v>18</v>
      </c>
      <c r="E9" s="2">
        <v>1202</v>
      </c>
      <c r="F9" s="2">
        <v>4</v>
      </c>
      <c r="G9" s="2">
        <v>28</v>
      </c>
      <c r="H9" s="1" t="s">
        <v>18</v>
      </c>
      <c r="I9" s="1"/>
      <c r="J9" s="1" t="s">
        <v>23</v>
      </c>
      <c r="K9" s="1"/>
    </row>
  </sheetData>
  <dataValidations xWindow="643" yWindow="624" count="13">
    <dataValidation allowBlank="1" showInputMessage="1" showErrorMessage="1" prompt="Bu çalışma kitabında rakiplerin analizini yapın. Bu çalışma kitabında B4 hücresinden başlayan Demografik Bilgiler tablosuna ayrıntıları girin. Rakip Analizi çalışma sayfasına geçmek için B3 hücresini seçin" sqref="A1" xr:uid="{00000000-0002-0000-0000-000000000000}"/>
    <dataValidation allowBlank="1" showInputMessage="1" showErrorMessage="1" prompt="Bu çalışma sayfasının başlığı bu hücrededir. Başlığı özelleştirmek için başına Şirket Adını ekleyin" sqref="B2" xr:uid="{00000000-0002-0000-0000-000001000000}"/>
    <dataValidation allowBlank="1" showInputMessage="1" showErrorMessage="1" prompt="Rakip Analizi çalışma sayfasına yönlendiren gezinme bağlantısı bu hücrededir" sqref="B3:C3" xr:uid="{00000000-0002-0000-0000-000002000000}"/>
    <dataValidation allowBlank="1" showInputMessage="1" showErrorMessage="1" prompt="Bu sütunda bu başlığın altına Rakip Adını girin. Bu adlar Rakip Analizi çalışma sayfasında kullanılacaktır" sqref="B4" xr:uid="{00000000-0002-0000-0000-000003000000}"/>
    <dataValidation allowBlank="1" showInputMessage="1" showErrorMessage="1" prompt="Bu sütunda bu başlığın altına Şirket Boyutunu girin" sqref="C4" xr:uid="{00000000-0002-0000-0000-000004000000}"/>
    <dataValidation allowBlank="1" showInputMessage="1" showErrorMessage="1" prompt="Bu sütunda bu başlığın altına işletmenin faaliyette olduğu yıl sayısını girin" sqref="D4" xr:uid="{00000000-0002-0000-0000-000005000000}"/>
    <dataValidation allowBlank="1" showInputMessage="1" showErrorMessage="1" prompt="Bu sütunda bu başlığın altına Çalışan sayısını girin" sqref="E4" xr:uid="{00000000-0002-0000-0000-000006000000}"/>
    <dataValidation allowBlank="1" showInputMessage="1" showErrorMessage="1" prompt="Bu sütunda bu başlığın altına bu şirketin sahip olduğu Tesislerin veya fabrikaların sayısını girin" sqref="F4" xr:uid="{00000000-0002-0000-0000-000007000000}"/>
    <dataValidation allowBlank="1" showInputMessage="1" showErrorMessage="1" prompt="Bu sütunda bu başlığın altına Perakende Satış Noktalarının sayısını girin" sqref="G4" xr:uid="{00000000-0002-0000-0000-000008000000}"/>
    <dataValidation allowBlank="1" showInputMessage="1" showErrorMessage="1" prompt="Bu sütunda bu başlığın altına şirketin özel bir işletme mi yoksa bir kamu kuruluşu mu olduğunu girin" sqref="H4" xr:uid="{00000000-0002-0000-0000-000009000000}"/>
    <dataValidation allowBlank="1" showInputMessage="1" showErrorMessage="1" prompt="Bu işletme Şirket Yönetimi ile uyumlu mu? Bu sütunda bu başlığın altına evet veya hayır girin" sqref="I4" xr:uid="{00000000-0002-0000-0000-00000A000000}"/>
    <dataValidation allowBlank="1" showInputMessage="1" showErrorMessage="1" prompt="Bu sütunda bu başlığın altına kuruluşun Yapısını (tek sahip, limited şirket, anonim şirket gibi) girin" sqref="J4" xr:uid="{00000000-0002-0000-0000-00000B000000}"/>
    <dataValidation allowBlank="1" showInputMessage="1" showErrorMessage="1" prompt="Bu sütunda bu başlığın altına Notları girin" sqref="K4" xr:uid="{00000000-0002-0000-0000-00000C000000}"/>
  </dataValidations>
  <hyperlinks>
    <hyperlink ref="B3:C3" location="'Rakip Analizi'!A1" tooltip="Rakip Analizi çalışma sayfasına gitmek için seçin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5"/>
  <cols>
    <col min="1" max="1" width="2.109375" customWidth="1"/>
    <col min="2" max="2" width="22.5546875" customWidth="1"/>
    <col min="3" max="3" width="20.5546875" customWidth="1"/>
    <col min="4" max="4" width="16.5546875" customWidth="1"/>
    <col min="5" max="5" width="25.77734375" customWidth="1"/>
    <col min="6" max="6" width="22.6640625" customWidth="1"/>
    <col min="7" max="7" width="22.21875" customWidth="1"/>
    <col min="8" max="8" width="23.88671875" customWidth="1"/>
    <col min="9" max="9" width="14.5546875" customWidth="1"/>
    <col min="10" max="10" width="15.88671875" customWidth="1"/>
    <col min="11" max="11" width="16.44140625" customWidth="1"/>
    <col min="12" max="12" width="16.21875" customWidth="1"/>
    <col min="13" max="13" width="14.77734375" customWidth="1"/>
    <col min="14" max="14" width="17.44140625" customWidth="1"/>
    <col min="15" max="15" width="14.88671875" customWidth="1"/>
  </cols>
  <sheetData>
    <row r="1" spans="2:15" s="3" customFormat="1" ht="15.75" customHeight="1" x14ac:dyDescent="0.25"/>
    <row r="2" spans="2:15" s="3" customFormat="1" ht="45.75" customHeight="1" x14ac:dyDescent="0.25">
      <c r="B2" s="6" t="str">
        <f>LEFT('Rakip Demografik Bilgileri'!B2,FIND("|",'Rakip Demografik Bilgileri'!B2))&amp;" RAKİP ANALİZİ"</f>
        <v>ŞİRKET ADI | RAKİP ANALİZİ</v>
      </c>
      <c r="C2" s="4"/>
      <c r="D2" s="4"/>
      <c r="E2" s="4"/>
      <c r="F2" s="4"/>
      <c r="G2" s="4"/>
      <c r="H2" s="4"/>
    </row>
    <row r="3" spans="2:15" s="3" customFormat="1" ht="31.5" customHeight="1" x14ac:dyDescent="0.25">
      <c r="B3" s="13" t="s">
        <v>28</v>
      </c>
      <c r="C3" s="13"/>
    </row>
    <row r="4" spans="2:15" ht="42" customHeight="1" x14ac:dyDescent="0.25">
      <c r="B4" s="14" t="s">
        <v>29</v>
      </c>
      <c r="C4" s="14"/>
      <c r="D4" s="7" t="s">
        <v>32</v>
      </c>
      <c r="E4" s="7" t="s">
        <v>34</v>
      </c>
      <c r="F4" s="7" t="s">
        <v>36</v>
      </c>
      <c r="G4" s="7" t="s">
        <v>38</v>
      </c>
      <c r="H4" s="7" t="s">
        <v>40</v>
      </c>
      <c r="I4" s="7"/>
    </row>
    <row r="5" spans="2:15" ht="42" customHeight="1" x14ac:dyDescent="0.3">
      <c r="B5" s="10" t="s">
        <v>2</v>
      </c>
      <c r="C5" s="10" t="s">
        <v>31</v>
      </c>
      <c r="D5" s="10" t="s">
        <v>33</v>
      </c>
      <c r="E5" s="10" t="s">
        <v>35</v>
      </c>
      <c r="F5" s="10" t="s">
        <v>37</v>
      </c>
      <c r="G5" s="10" t="s">
        <v>39</v>
      </c>
      <c r="H5" s="10" t="s">
        <v>41</v>
      </c>
      <c r="I5" s="10" t="s">
        <v>42</v>
      </c>
      <c r="J5" s="10" t="s">
        <v>43</v>
      </c>
      <c r="K5" s="10" t="s">
        <v>44</v>
      </c>
      <c r="L5" s="10" t="s">
        <v>45</v>
      </c>
      <c r="M5" s="10" t="s">
        <v>46</v>
      </c>
      <c r="N5" s="10" t="s">
        <v>47</v>
      </c>
      <c r="O5" s="10" t="s">
        <v>48</v>
      </c>
    </row>
    <row r="6" spans="2:15" ht="30" customHeight="1" x14ac:dyDescent="0.25">
      <c r="B6" t="s">
        <v>3</v>
      </c>
      <c r="C6" s="11">
        <v>2</v>
      </c>
      <c r="D6" s="11">
        <v>3</v>
      </c>
      <c r="E6" s="11">
        <v>1</v>
      </c>
      <c r="F6" s="11">
        <v>2</v>
      </c>
      <c r="G6" s="11">
        <v>3</v>
      </c>
      <c r="H6" s="11">
        <v>1</v>
      </c>
      <c r="I6" s="11">
        <v>0</v>
      </c>
      <c r="J6" s="11">
        <v>3</v>
      </c>
      <c r="K6" s="11">
        <v>3</v>
      </c>
      <c r="L6" s="11">
        <v>3</v>
      </c>
      <c r="M6" s="11">
        <v>0</v>
      </c>
      <c r="N6" s="11">
        <v>2</v>
      </c>
      <c r="O6" s="9">
        <f>SUM(Analiz[[#This Row],[PERAKENDE SATIŞ KONUMLARI]:[PAZAR GEREKSİNİMLERİ]])</f>
        <v>23</v>
      </c>
    </row>
    <row r="7" spans="2:15" ht="30" customHeight="1" x14ac:dyDescent="0.25">
      <c r="B7" t="s">
        <v>4</v>
      </c>
      <c r="C7" s="11">
        <v>1</v>
      </c>
      <c r="D7" s="11">
        <v>4</v>
      </c>
      <c r="E7" s="11">
        <v>3</v>
      </c>
      <c r="F7" s="11">
        <v>3</v>
      </c>
      <c r="G7" s="11">
        <v>2</v>
      </c>
      <c r="H7" s="11">
        <v>0</v>
      </c>
      <c r="I7" s="11">
        <v>3</v>
      </c>
      <c r="J7" s="11">
        <v>1</v>
      </c>
      <c r="K7" s="11">
        <v>0</v>
      </c>
      <c r="L7" s="11">
        <v>0</v>
      </c>
      <c r="M7" s="11">
        <v>4</v>
      </c>
      <c r="N7" s="11">
        <v>1</v>
      </c>
      <c r="O7" s="9">
        <f>SUM(Analiz[[#This Row],[PERAKENDE SATIŞ KONUMLARI]:[PAZAR GEREKSİNİMLERİ]])</f>
        <v>22</v>
      </c>
    </row>
    <row r="8" spans="2:15" ht="30" customHeight="1" x14ac:dyDescent="0.25">
      <c r="B8" t="s">
        <v>5</v>
      </c>
      <c r="C8" s="11">
        <v>2</v>
      </c>
      <c r="D8" s="11">
        <v>3</v>
      </c>
      <c r="E8" s="11">
        <v>2</v>
      </c>
      <c r="F8" s="11">
        <v>1</v>
      </c>
      <c r="G8" s="11">
        <v>4</v>
      </c>
      <c r="H8" s="11">
        <v>4</v>
      </c>
      <c r="I8" s="11">
        <v>3</v>
      </c>
      <c r="J8" s="11">
        <v>2</v>
      </c>
      <c r="K8" s="11">
        <v>2</v>
      </c>
      <c r="L8" s="11">
        <v>1</v>
      </c>
      <c r="M8" s="11">
        <v>1</v>
      </c>
      <c r="N8" s="11">
        <v>2</v>
      </c>
      <c r="O8" s="9">
        <f>SUM(Analiz[[#This Row],[PERAKENDE SATIŞ KONUMLARI]:[PAZAR GEREKSİNİMLERİ]])</f>
        <v>27</v>
      </c>
    </row>
    <row r="9" spans="2:15" ht="30" customHeight="1" x14ac:dyDescent="0.25">
      <c r="B9" t="s">
        <v>6</v>
      </c>
      <c r="C9" s="11">
        <v>2</v>
      </c>
      <c r="D9" s="11">
        <v>4</v>
      </c>
      <c r="E9" s="11">
        <v>4</v>
      </c>
      <c r="F9" s="11">
        <v>0</v>
      </c>
      <c r="G9" s="11">
        <v>1</v>
      </c>
      <c r="H9" s="11">
        <v>1</v>
      </c>
      <c r="I9" s="11">
        <v>2</v>
      </c>
      <c r="J9" s="11">
        <v>1</v>
      </c>
      <c r="K9" s="11">
        <v>4</v>
      </c>
      <c r="L9" s="11">
        <v>4</v>
      </c>
      <c r="M9" s="11">
        <v>3</v>
      </c>
      <c r="N9" s="11">
        <v>4</v>
      </c>
      <c r="O9" s="9">
        <f>SUM(Analiz[[#This Row],[PERAKENDE SATIŞ KONUMLARI]:[PAZAR GEREKSİNİMLERİ]])</f>
        <v>30</v>
      </c>
    </row>
    <row r="10" spans="2:15" ht="30" customHeight="1" x14ac:dyDescent="0.25">
      <c r="B10" t="s">
        <v>7</v>
      </c>
      <c r="C10" s="11">
        <v>4</v>
      </c>
      <c r="D10" s="11">
        <v>0</v>
      </c>
      <c r="E10" s="11">
        <v>4</v>
      </c>
      <c r="F10" s="11">
        <v>2</v>
      </c>
      <c r="G10" s="11">
        <v>4</v>
      </c>
      <c r="H10" s="11">
        <v>2</v>
      </c>
      <c r="I10" s="11">
        <v>1</v>
      </c>
      <c r="J10" s="11">
        <v>3</v>
      </c>
      <c r="K10" s="11">
        <v>4</v>
      </c>
      <c r="L10" s="11">
        <v>4</v>
      </c>
      <c r="M10" s="11">
        <v>2</v>
      </c>
      <c r="N10" s="11">
        <v>3</v>
      </c>
      <c r="O10" s="9">
        <f>SUM(Analiz[[#This Row],[PERAKENDE SATIŞ KONUMLARI]:[PAZAR GEREKSİNİMLERİ]])</f>
        <v>33</v>
      </c>
    </row>
    <row r="11" spans="2:15" ht="30" customHeight="1" x14ac:dyDescent="0.25">
      <c r="B11" s="1" t="s">
        <v>30</v>
      </c>
      <c r="C11" s="15">
        <f>IFERROR(SUBTOTAL(101,Analiz[PERAKENDE SATIŞ KONUMLARI]),"")</f>
        <v>2.2</v>
      </c>
      <c r="D11" s="15">
        <f>IFERROR(SUBTOTAL(101,Analiz[YILLIK SATIŞ]),"")</f>
        <v>2.8</v>
      </c>
      <c r="E11" s="15">
        <f>IFERROR(SUBTOTAL(101,Analiz[ÜRÜN KARŞILAŞTIRMASI]),"")</f>
        <v>2.8</v>
      </c>
      <c r="F11" s="15">
        <f>IFERROR(SUBTOTAL(101,Analiz[ÜRÜN FİYATI]),"")</f>
        <v>1.6</v>
      </c>
      <c r="G11" s="15">
        <f>IFERROR(SUBTOTAL(101,Analiz[PAZARLAMA]),"")</f>
        <v>2.8</v>
      </c>
      <c r="H11" s="15">
        <f>IFERROR(SUBTOTAL(101,Analiz[ÜRETİM MALİYETİ]),"")</f>
        <v>1.6</v>
      </c>
      <c r="I11" s="15">
        <f>IFERROR(SUBTOTAL(101,Analiz[GENİŞLEME HIZI]),"")</f>
        <v>1.8</v>
      </c>
      <c r="J11" s="15">
        <f>IFERROR(SUBTOTAL(101,Analiz[LİDERLİK]),"")</f>
        <v>2</v>
      </c>
      <c r="K11" s="15">
        <f>IFERROR(SUBTOTAL(101,Analiz[DAĞITIM]),"")</f>
        <v>2.6</v>
      </c>
      <c r="L11" s="15">
        <f>IFERROR(SUBTOTAL(101,Analiz[SAĞLAYICILAR]),"")</f>
        <v>2.4</v>
      </c>
      <c r="M11" s="15">
        <f>IFERROR(SUBTOTAL(101,Analiz[RİSK SERMAYESİ]),"")</f>
        <v>2</v>
      </c>
      <c r="N11" s="15">
        <f>IFERROR(SUBTOTAL(101,Analiz[PAZAR GEREKSİNİMLERİ]),"")</f>
        <v>2.4</v>
      </c>
      <c r="O11" s="16">
        <f>SUBTOTAL(101,Analiz[TOPLAMLAR])</f>
        <v>27</v>
      </c>
    </row>
  </sheetData>
  <dataConsolidate/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Bu çalışma kitabında B5 hücresinden başlayan Analiz tablosuna ayrıntıları girin. Rakip Demografik Bilgileri çalışma sayfasına geçmek için B3 hücresini seçin" sqref="A1" xr:uid="{00000000-0002-0000-0100-000000000000}"/>
    <dataValidation allowBlank="1" showInputMessage="1" showErrorMessage="1" prompt="Bu çalışma sayfasının başlığı bu hücrededir. Şirket Adı, Rakip Demografik Bilgileri çalışma sayfasında yer alan B2 Hücresindeki girdi temelinde güncelleştirilir" sqref="B2" xr:uid="{00000000-0002-0000-0100-000001000000}"/>
    <dataValidation allowBlank="1" showInputMessage="1" showErrorMessage="1" prompt="Bu sütunda bu başlığın altında Rakip Adını seçin. Seçenekler için ALT+AŞAĞI OK tuşlarına basın ve sonra AŞAĞI OK ve ENTER tuşlarına basarak seçim yapın" sqref="B5" xr:uid="{00000000-0002-0000-0100-000002000000}"/>
    <dataValidation allowBlank="1" showInputMessage="1" showErrorMessage="1" prompt="Bu sütunda bu başlığın altında, 4. satırdaki göstergeyi kullanarak Perakende Satış Konumlarını 0 ile 4 arasındaki bir ölçekte değerlendirin" sqref="C5" xr:uid="{00000000-0002-0000-0100-000003000000}"/>
    <dataValidation allowBlank="1" showInputMessage="1" showErrorMessage="1" prompt="Bu sütunda bu başlığın altında, 4. satırdaki göstergeyi kullanarak Yıllık Satışları 0 ile 4 arasındaki bir ölçekte değerlendirin" sqref="D5" xr:uid="{00000000-0002-0000-0100-000004000000}"/>
    <dataValidation allowBlank="1" showInputMessage="1" showErrorMessage="1" prompt="Bu sütunda bu başlığın altında, 4. satırdaki göstergeyi kullanarak Ürün Karşılaştırmasını 0 ile 4 arasındaki bir ölçekte değerlendirin" sqref="E5" xr:uid="{00000000-0002-0000-0100-000005000000}"/>
    <dataValidation allowBlank="1" showInputMessage="1" showErrorMessage="1" prompt="Bu sütunda bu başlığın altında, 4. satırdaki göstergeyi kullanarak Ürün Fiyatını 0 ile 4 arasındaki bir ölçekte değerlendirin" sqref="F5" xr:uid="{00000000-0002-0000-0100-000006000000}"/>
    <dataValidation allowBlank="1" showInputMessage="1" showErrorMessage="1" prompt="Bu sütunda bu başlığın altında, 4. satırdaki göstergeyi kullanarak Pazarlamayı 0 ile 4 arasındaki bir ölçekte değerlendirin" sqref="G5" xr:uid="{00000000-0002-0000-0100-000007000000}"/>
    <dataValidation allowBlank="1" showInputMessage="1" showErrorMessage="1" prompt="Bu sütunda bu başlığın altında, 4. satırdaki göstergeyi kullanarak Üretim Maliyetini 0 ile 4 arasındaki bir ölçekte değerlendirin" sqref="H5" xr:uid="{00000000-0002-0000-0100-000008000000}"/>
    <dataValidation allowBlank="1" showInputMessage="1" showErrorMessage="1" prompt="Bu sütunda bu başlığın altında, 4. satırdaki göstergeyi kullanarak Genişleme Hızını 0 ile 4 arasındaki bir ölçekte değerlendirin" sqref="I5" xr:uid="{00000000-0002-0000-0100-000009000000}"/>
    <dataValidation allowBlank="1" showInputMessage="1" showErrorMessage="1" prompt="Bu sütunda bu başlığın altında, 4. satırdaki göstergeyi kullanarak Liderliği 0 ile 4 arasındaki bir ölçekte değerlendirin" sqref="J5" xr:uid="{00000000-0002-0000-0100-00000A000000}"/>
    <dataValidation allowBlank="1" showInputMessage="1" showErrorMessage="1" prompt="Bu sütunda bu başlığın altında, 4. satırdaki göstergeyi kullanarak Dağıtımı 0 ile 4 arasındaki bir ölçekte değerlendirin" sqref="K5" xr:uid="{00000000-0002-0000-0100-00000B000000}"/>
    <dataValidation allowBlank="1" showInputMessage="1" showErrorMessage="1" prompt="Bu sütunda bu başlığın altında, 4. satırdaki göstergeyi kullanarak Sağlayıcıları 0 ile 4 arasındaki bir ölçekte değerlendirin" sqref="L5" xr:uid="{00000000-0002-0000-0100-00000C000000}"/>
    <dataValidation allowBlank="1" showInputMessage="1" showErrorMessage="1" prompt="Bu sütunda bu başlığın altında, 4. satırdaki göstergeyi kullanarak Risk Sermayesini 0 ile 4 arasındaki bir ölçekte değerlendirin" sqref="M5" xr:uid="{00000000-0002-0000-0100-00000D000000}"/>
    <dataValidation allowBlank="1" showInputMessage="1" showErrorMessage="1" prompt="Bu sütunda bu başlığın altında, 4. satırdaki göstergeyi kullanarak Pazar Gereksinimlerini 0 ile 4 arasındaki bir ölçekte değerlendirin" sqref="N5" xr:uid="{00000000-0002-0000-0100-00000E000000}"/>
    <dataValidation allowBlank="1" showInputMessage="1" showErrorMessage="1" prompt="Bu sütunda bu başlığın altında her rakibin toplam değerlendirmeleri otomatik olarak hesaplanır. Yüksek puanlar işletmeniz için önemli rakipleri gösterir" sqref="O5" xr:uid="{00000000-0002-0000-0100-00000F000000}"/>
    <dataValidation allowBlank="1" showInputMessage="1" showErrorMessage="1" prompt="Rakip Demografik Bilgileri çalışma sayfasına yönlendiren gezinme bağlantısı bu hücrededir" sqref="B3:C3" xr:uid="{00000000-0002-0000-0100-000010000000}"/>
    <dataValidation allowBlank="1" showInputMessage="1" showErrorMessage="1" prompt="Aşağıdaki tabloda, sağ taraftaki göstergeyi kullanarak çeşitli iş ölçütlerini 0 ile 4 arasındaki bir ölçekte değerlendirin" sqref="B4:C4" xr:uid="{00000000-0002-0000-0100-000011000000}"/>
    <dataValidation type="list" errorStyle="warning" allowBlank="1" showInputMessage="1" showErrorMessage="1" error="Listeden seçim yapın. İPTAL’i seçin, seçenekler için ALT+AŞAĞI OK tuşlarına basın ve sonra AŞAĞI OK ve ENTER tuşlarına basarak seçim yapın" sqref="B6:B10" xr:uid="{00000000-0002-0000-0100-000012000000}">
      <formula1>Rakipler</formula1>
    </dataValidation>
  </dataValidations>
  <hyperlinks>
    <hyperlink ref="B3:C3" location="'Rakip Demografik Bilgileri'!A1" tooltip="Rakip Demografik Bilgileri çalışma sayfasına gitmek için seçin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777A5722-4D33-44FE-9814-D64063D0A4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393B498D-0CA7-4201-9223-2C008CB80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3.xml><?xml version="1.0" encoding="utf-8"?>
<ds:datastoreItem xmlns:ds="http://schemas.openxmlformats.org/officeDocument/2006/customXml" ds:itemID="{2FF49CB3-19D5-457E-B30F-E542C450FC2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TM04022392</ap:Template>
  <ap:DocSecurity>0</ap:DocSecurity>
  <ap:ScaleCrop>false</ap:ScaleCrop>
  <ap:HeadingPairs>
    <vt:vector baseType="variant" size="4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ap:HeadingPairs>
  <ap:TitlesOfParts>
    <vt:vector baseType="lpstr" size="4">
      <vt:lpstr>Rakip Demografik Bilgileri</vt:lpstr>
      <vt:lpstr>Rakip Analizi</vt:lpstr>
      <vt:lpstr>'Rakip Analizi'!Yazdırma_Başlıkları</vt:lpstr>
      <vt:lpstr>'Rakip Demografik Bilgileri'!Yazdırma_Başlıkları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2022-02-14T04:55:02Z</dcterms:created>
  <dcterms:modified xsi:type="dcterms:W3CDTF">2022-04-07T02:19:00Z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