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Office_Online\technicians\PBarborik\templates\_Bugfixing\Wave3,4\100441\TRK\"/>
    </mc:Choice>
  </mc:AlternateContent>
  <bookViews>
    <workbookView xWindow="0" yWindow="0" windowWidth="28800" windowHeight="15480"/>
  </bookViews>
  <sheets>
    <sheet name="Proje 1 Yapılacaklar Listesi" sheetId="1" r:id="rId1"/>
    <sheet name="Ayarlar ve Hesaplamalar" sheetId="2" r:id="rId2"/>
  </sheets>
  <definedNames>
    <definedName name="değerVSonu">'Ayarlar ve Hesaplamalar'!$C$19</definedName>
    <definedName name="lstVurgulananYapılacakİşler">'Ayarlar ve Hesaplamalar'!$E$5:$E$15</definedName>
    <definedName name="veğerVBaşlangıcı">'Ayarlar ve Hesaplamalar'!$C$18</definedName>
    <definedName name="VurgulananEtkinlikler">'Proje 1 Yapılacaklar Listesi'!$G$6</definedName>
    <definedName name="_xlnm.Print_Area" localSheetId="0">'Proje 1 Yapılacaklar Listesi'!$A$1:$H$19</definedName>
    <definedName name="Yazdırma_Alanı_Sıfırlama">OFFSET('Proje 1 Yapılacaklar Listesi'!$A:$H,0,0,COUNTA('Proje 1 Yapılacaklar Listesi'!$B:$B)+5)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E10" i="2" s="1"/>
  <c r="C9" i="2"/>
  <c r="C8" i="2"/>
  <c r="C7" i="2"/>
  <c r="D9" i="2" l="1"/>
  <c r="E9" i="2" s="1"/>
  <c r="E11" i="2"/>
  <c r="C15" i="2" l="1"/>
  <c r="C14" i="2"/>
  <c r="C13" i="2"/>
  <c r="C12" i="2"/>
  <c r="D7" i="2"/>
  <c r="E7" i="2" s="1"/>
  <c r="D10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<sst xmlns="http://schemas.openxmlformats.org/spreadsheetml/2006/main" count="46" uniqueCount="42">
  <si>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Tamamlanan %</t>
  </si>
  <si>
    <t>Etkinlik</t>
  </si>
  <si>
    <t>Notlar</t>
  </si>
  <si>
    <t>Bütçe</t>
  </si>
  <si>
    <t>Planlama</t>
  </si>
  <si>
    <t>Hazırlık</t>
  </si>
  <si>
    <t>Evrak işleri</t>
  </si>
  <si>
    <t>Teslim</t>
  </si>
  <si>
    <t>Takip</t>
  </si>
  <si>
    <t>İlerleme</t>
  </si>
  <si>
    <t>Vurgulama Başlangıcı</t>
  </si>
  <si>
    <t>Vurgulama Sonu</t>
  </si>
  <si>
    <t>Görev A</t>
  </si>
  <si>
    <t>Görev B</t>
  </si>
  <si>
    <t>Görev C</t>
  </si>
  <si>
    <t>Görev D</t>
  </si>
  <si>
    <t>Görev B Tamamlandıktan Sonra Başla</t>
  </si>
  <si>
    <t>Tamamlayacak kişi:</t>
  </si>
  <si>
    <t>Bitiş tarihi:</t>
  </si>
  <si>
    <t>Mersin, Sibel</t>
  </si>
  <si>
    <t>Süre Sonu</t>
  </si>
  <si>
    <t>Vurgulanan Etkinlikler</t>
  </si>
  <si>
    <t>Aşağıdaki tablolarda açılır Vurgulanan Etkinlikler listesi için gerekli ayarlar ve hesaplamalar bulunmaktadır. Bunlarda değişiklik yapılması hata oluşmasına ve işlevlerin yerine getirilmemesine neden olabilir.</t>
  </si>
  <si>
    <t xml:space="preserve">     Bu Hafta</t>
  </si>
  <si>
    <t xml:space="preserve">     Bu Ay</t>
  </si>
  <si>
    <t xml:space="preserve">     Bu Üç Aylık Dönem</t>
  </si>
  <si>
    <t xml:space="preserve">     Bu Yıl</t>
  </si>
  <si>
    <t xml:space="preserve">     Geçen Hafta</t>
  </si>
  <si>
    <t xml:space="preserve">     Geçen Ay</t>
  </si>
  <si>
    <t xml:space="preserve">     Geçen Üç Aylık Dönem</t>
  </si>
  <si>
    <t xml:space="preserve">     Geçen Yıl</t>
  </si>
  <si>
    <t>Süre Sonu:</t>
  </si>
  <si>
    <t>Aralık:</t>
  </si>
  <si>
    <t>Başlangıç:</t>
  </si>
  <si>
    <t>Bitiş:</t>
  </si>
  <si>
    <t>Vurgulama Yok</t>
  </si>
  <si>
    <t xml:space="preserve"> </t>
  </si>
  <si>
    <t>Proje 1</t>
  </si>
  <si>
    <t>Proje için Yapılacaklar Listesi</t>
  </si>
  <si>
    <t xml:space="preserve">     Bu Hafta [18 Haz - 24 Haz]</t>
  </si>
  <si>
    <t>Seçilen Vurgulama:</t>
  </si>
  <si>
    <t>Vurgulama Ayarları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</si>
</sst>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#,##0.00\ &quot;TL&quot;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6" fontId="0" fillId="2" borderId="0" xfId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indent="1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Ana Başlık" xfId="3" builtinId="15" customBuiltin="1"/>
    <cellStyle name="Başlık 1" xfId="4" builtinId="16" customBuiltin="1"/>
    <cellStyle name="Normal" xfId="0" builtinId="0" customBuiltin="1"/>
    <cellStyle name="ParaBirimi" xfId="1" builtinId="4"/>
    <cellStyle name="Yüzde" xfId="2" builtinId="5"/>
  </cellStyles>
  <dxfs count="13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6" formatCode="#,##0.00\ &quot;TL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66673</xdr:rowOff>
    </xdr:from>
    <xdr:to>
      <xdr:col>10</xdr:col>
      <xdr:colOff>123825</xdr:colOff>
      <xdr:row>13</xdr:row>
      <xdr:rowOff>57149</xdr:rowOff>
    </xdr:to>
    <xdr:sp macro="" textlink="">
      <xdr:nvSpPr>
        <xdr:cNvPr id="5" name="Filtreleme veya Sıralama İpucu" descr="Click the drop down arrows in the table header row to filter or sort your project information" title="Tip"/>
        <xdr:cNvSpPr/>
      </xdr:nvSpPr>
      <xdr:spPr>
        <a:xfrm>
          <a:off x="8553450" y="2076448"/>
          <a:ext cx="1419225" cy="118110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accent1">
                  <a:lumMod val="50000"/>
                </a:schemeClr>
              </a:solidFill>
            </a:rPr>
            <a:t>İPUCU: </a:t>
          </a:r>
          <a:r>
            <a:rPr lang="en-US" sz="1000">
              <a:solidFill>
                <a:schemeClr val="accent1">
                  <a:lumMod val="50000"/>
                </a:schemeClr>
              </a:solidFill>
            </a:rPr>
            <a:t>Proje bilgilerinizi filtrelemek veya sıralamak için tablo üstbilgi satırındaki açılır okları tıklatın.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YapılacaklarListesi" displayName="tblYapılacaklarListesi" ref="B9:G18">
  <autoFilter ref="B9:G18"/>
  <tableColumns count="6">
    <tableColumn id="2" name="Etkinlik" totalsRowDxfId="6"/>
    <tableColumn id="7" name="Süre Sonu" totalsRowDxfId="5"/>
    <tableColumn id="4" name="Bütçe" dataDxfId="4" totalsRowDxfId="3"/>
    <tableColumn id="1" name="Tamamlanan %" totalsRowDxfId="2"/>
    <tableColumn id="6" name="İlerleme" totalsRowDxfId="1">
      <calculatedColumnFormula>tblYapılacaklarListesi[[#This Row],[Tamamlanan %]]</calculatedColumnFormula>
    </tableColumn>
    <tableColumn id="5" name="Notlar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Proje için Yapılacaklar Listesi" altTextSummary="Etkinlik, Süre Sonu, Bütçe, Tamamlanan %, İlerleme ve Notlar gibi proje bilgilerini saklar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0.42578125" style="1" customWidth="1"/>
    <col min="3" max="3" width="14.28515625" style="1" customWidth="1"/>
    <col min="4" max="4" width="13.5703125" style="1" customWidth="1"/>
    <col min="5" max="5" width="20.85546875" style="1" customWidth="1"/>
    <col min="6" max="6" width="15" style="1" customWidth="1"/>
    <col min="7" max="7" width="37.285156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6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2">
      <c r="B6" s="29" t="s">
        <v>19</v>
      </c>
      <c r="C6" s="11"/>
      <c r="D6" s="12"/>
      <c r="E6" s="28">
        <f ca="1">TODAY()+95</f>
        <v>41313</v>
      </c>
      <c r="F6" s="11"/>
      <c r="G6" s="27" t="s">
        <v>39</v>
      </c>
    </row>
    <row r="8" spans="2:8" s="2" customFormat="1" ht="24" customHeight="1" x14ac:dyDescent="0.2">
      <c r="B8" s="39" t="s">
        <v>37</v>
      </c>
      <c r="C8" s="39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15">
        <f t="shared" ref="C10" ca="1" si="0">TODAY()-90</f>
        <v>41128</v>
      </c>
      <c r="D10" s="37">
        <v>476</v>
      </c>
      <c r="E10" s="16">
        <v>0.25</v>
      </c>
      <c r="F10" s="16">
        <f>tblYapılacaklarListesi[[#This Row],[Tamamlanan %]]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41216</v>
      </c>
      <c r="D11" s="37">
        <v>301</v>
      </c>
      <c r="E11" s="16">
        <v>0.1</v>
      </c>
      <c r="F11" s="16">
        <f>tblYapılacaklarListesi[[#This Row],[Tamamlanan %]]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41211</v>
      </c>
      <c r="D12" s="37">
        <v>429</v>
      </c>
      <c r="E12" s="16">
        <v>0</v>
      </c>
      <c r="F12" s="16">
        <f>tblYapılacaklarListesi[[#This Row],[Tamamlanan %]]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41238</v>
      </c>
      <c r="D13" s="37">
        <v>332</v>
      </c>
      <c r="E13" s="16">
        <v>0.7</v>
      </c>
      <c r="F13" s="16">
        <f>tblYapılacaklarListesi[[#This Row],[Tamamlanan %]]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41258</v>
      </c>
      <c r="D14" s="37">
        <v>471</v>
      </c>
      <c r="E14" s="16">
        <v>0.1</v>
      </c>
      <c r="F14" s="16">
        <f>tblYapılacaklarListesi[[#This Row],[Tamamlanan %]]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41263</v>
      </c>
      <c r="D15" s="37">
        <v>418</v>
      </c>
      <c r="E15" s="16">
        <v>1</v>
      </c>
      <c r="F15" s="16">
        <f>tblYapılacaklarListesi[[#This Row],[Tamamlanan %]]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41273</v>
      </c>
      <c r="D16" s="37">
        <v>150</v>
      </c>
      <c r="E16" s="16">
        <v>0</v>
      </c>
      <c r="F16" s="16">
        <f>tblYapılacaklarListesi[[#This Row],[Tamamlanan %]]</f>
        <v>0</v>
      </c>
      <c r="G16" s="13" t="s">
        <v>16</v>
      </c>
    </row>
    <row r="17" spans="2:7" ht="18.75" customHeight="1" x14ac:dyDescent="0.2">
      <c r="B17" s="13" t="s">
        <v>7</v>
      </c>
      <c r="C17" s="15">
        <f ca="1">TODAY()+70</f>
        <v>41288</v>
      </c>
      <c r="D17" s="37">
        <v>330</v>
      </c>
      <c r="E17" s="16">
        <v>0.25</v>
      </c>
      <c r="F17" s="16">
        <f>tblYapılacaklarListesi[[#This Row],[Tamamlanan %]]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41308</v>
      </c>
      <c r="D18" s="37">
        <v>353</v>
      </c>
      <c r="E18" s="16">
        <v>0.5</v>
      </c>
      <c r="F18" s="16">
        <f>tblYapılacaklarListesi[[#This Row],[Tamamlanan %]]</f>
        <v>0.5</v>
      </c>
      <c r="G18" s="13"/>
    </row>
  </sheetData>
  <mergeCells count="1">
    <mergeCell ref="B8:C8"/>
  </mergeCells>
  <conditionalFormatting sqref="B10:G18">
    <cfRule type="expression" dxfId="7" priority="13">
      <formula>($C10&gt;=veğerVBaşlangıcı)*($C10&lt;=değerVSonu)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lstVurgulananYapılacakİşler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25.28515625" style="4" customWidth="1"/>
    <col min="3" max="3" width="40" style="4" customWidth="1"/>
    <col min="4" max="4" width="32.28515625" style="4" customWidth="1"/>
    <col min="5" max="5" width="41.710937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41</v>
      </c>
      <c r="C3" s="7"/>
      <c r="D3" s="7"/>
      <c r="E3" s="7"/>
    </row>
    <row r="4" spans="2:6" ht="37.5" customHeight="1" x14ac:dyDescent="0.2">
      <c r="B4" s="40" t="s">
        <v>22</v>
      </c>
      <c r="C4" s="40"/>
      <c r="D4" s="40"/>
      <c r="E4" s="40"/>
    </row>
    <row r="5" spans="2:6" s="9" customFormat="1" ht="18.75" customHeight="1" x14ac:dyDescent="0.2">
      <c r="B5" s="17" t="s">
        <v>35</v>
      </c>
      <c r="C5" s="18"/>
      <c r="D5" s="18"/>
      <c r="E5" s="19" t="str">
        <f>B5</f>
        <v>Vurgulama Yok</v>
      </c>
    </row>
    <row r="6" spans="2:6" s="9" customFormat="1" ht="18.75" customHeight="1" x14ac:dyDescent="0.2">
      <c r="B6" s="30" t="s">
        <v>32</v>
      </c>
      <c r="C6" s="31" t="s">
        <v>33</v>
      </c>
      <c r="D6" s="32" t="s">
        <v>34</v>
      </c>
      <c r="E6" s="33" t="s">
        <v>31</v>
      </c>
    </row>
    <row r="7" spans="2:6" s="9" customFormat="1" ht="18.75" customHeight="1" x14ac:dyDescent="0.2">
      <c r="B7" s="17" t="s">
        <v>23</v>
      </c>
      <c r="C7" s="18">
        <f ca="1">TODAY()-WEEKDAY(TODAY(),2)+1</f>
        <v>41218</v>
      </c>
      <c r="D7" s="18">
        <f ca="1">C7+6</f>
        <v>41224</v>
      </c>
      <c r="E7" s="19" t="str">
        <f ca="1">B7&amp;" ["&amp;TEXT(C7,"gg.aaa")&amp;" - "&amp;TEXT(D7,"gg.aaa")&amp;"]"</f>
        <v xml:space="preserve">     Bu Hafta [05.Kas - 11.Kas]</v>
      </c>
    </row>
    <row r="8" spans="2:6" s="9" customFormat="1" ht="18.75" customHeight="1" x14ac:dyDescent="0.2">
      <c r="B8" s="20" t="s">
        <v>24</v>
      </c>
      <c r="C8" s="22">
        <f ca="1">EOMONTH(TODAY(),-1)+1</f>
        <v>41214</v>
      </c>
      <c r="D8" s="22">
        <f ca="1">EDATE(C8,1)-1</f>
        <v>41243</v>
      </c>
      <c r="E8" s="21" t="str">
        <f ca="1">B8&amp;" ["&amp;TEXT(C8,"gg")&amp;" - "&amp;TEXT(D8,"gg.aaa")&amp;"]"</f>
        <v xml:space="preserve">     Bu Ay [01 - 30.Kas]</v>
      </c>
    </row>
    <row r="9" spans="2:6" s="9" customFormat="1" ht="18.75" customHeight="1" x14ac:dyDescent="0.2">
      <c r="B9" s="17" t="s">
        <v>25</v>
      </c>
      <c r="C9" s="18">
        <f ca="1">DATE(YEAR(TODAY()),INT(MONTH(TODAY())/3)+1,1)</f>
        <v>41000</v>
      </c>
      <c r="D9" s="18">
        <f ca="1">EDATE(C9,4)-1</f>
        <v>41121</v>
      </c>
      <c r="E9" s="19" t="str">
        <f ca="1">B9&amp;" ["&amp;TEXT(C9,"gg.aaa")&amp;" - "&amp;TEXT(D9,"gg.aaa")&amp;"]"</f>
        <v xml:space="preserve">     Bu Üç Aylık Dönem [01.Nis - 31.Tem]</v>
      </c>
    </row>
    <row r="10" spans="2:6" s="9" customFormat="1" ht="18.75" customHeight="1" x14ac:dyDescent="0.2">
      <c r="B10" s="20" t="s">
        <v>26</v>
      </c>
      <c r="C10" s="22">
        <f ca="1">DATE(YEAR(TODAY()),1,1)</f>
        <v>40909</v>
      </c>
      <c r="D10" s="22">
        <f ca="1">EDATE(C10,12)-1</f>
        <v>41274</v>
      </c>
      <c r="E10" s="38" t="str">
        <f ca="1">B10&amp;" ["&amp;TEXT(C10,"yyyy")&amp;"]"</f>
        <v xml:space="preserve">     Bu Yıl [2012]</v>
      </c>
    </row>
    <row r="11" spans="2:6" s="9" customFormat="1" ht="18.75" customHeight="1" x14ac:dyDescent="0.2">
      <c r="B11" s="34" t="s">
        <v>32</v>
      </c>
      <c r="C11" s="18"/>
      <c r="D11" s="18"/>
      <c r="E11" s="35" t="str">
        <f>B11</f>
        <v>Aralık:</v>
      </c>
    </row>
    <row r="12" spans="2:6" s="9" customFormat="1" ht="18.75" customHeight="1" x14ac:dyDescent="0.2">
      <c r="B12" s="20" t="s">
        <v>27</v>
      </c>
      <c r="C12" s="22">
        <f ca="1">C7-7</f>
        <v>41211</v>
      </c>
      <c r="D12" s="22">
        <f ca="1">C12+6</f>
        <v>41217</v>
      </c>
      <c r="E12" s="21" t="str">
        <f ca="1">B12&amp;" ["&amp;TEXT(C12,"gg.aaa")&amp;" - "&amp;TEXT(D12,"gg.aaa")&amp;"]"</f>
        <v xml:space="preserve">     Geçen Hafta [29.Eki - 04.Kas]</v>
      </c>
    </row>
    <row r="13" spans="2:6" s="9" customFormat="1" ht="18.75" customHeight="1" x14ac:dyDescent="0.2">
      <c r="B13" s="17" t="s">
        <v>28</v>
      </c>
      <c r="C13" s="18">
        <f ca="1">EDATE(C8,-1)</f>
        <v>41183</v>
      </c>
      <c r="D13" s="18">
        <f ca="1">EDATE(C13,1)-1</f>
        <v>41213</v>
      </c>
      <c r="E13" s="19" t="str">
        <f ca="1">B13&amp;" ["&amp;TEXT(C13,"gg")&amp;" - "&amp;TEXT(D13,"gg.aaa")&amp;"]"</f>
        <v xml:space="preserve">     Geçen Ay [01 - 31.Eki]</v>
      </c>
    </row>
    <row r="14" spans="2:6" s="9" customFormat="1" ht="18.75" customHeight="1" x14ac:dyDescent="0.2">
      <c r="B14" s="20" t="s">
        <v>29</v>
      </c>
      <c r="C14" s="22">
        <f ca="1">EDATE(C9,-3)</f>
        <v>40909</v>
      </c>
      <c r="D14" s="22">
        <f ca="1">EDATE(C14,3)-1</f>
        <v>40999</v>
      </c>
      <c r="E14" s="21" t="str">
        <f ca="1">B14&amp;" ["&amp;TEXT(C14,"gg.aaa")&amp;" - "&amp;TEXT(D14,"gg.aaa")&amp;"]"</f>
        <v xml:space="preserve">     Geçen Üç Aylık Dönem [01.Oca - 31.Mar]</v>
      </c>
    </row>
    <row r="15" spans="2:6" s="9" customFormat="1" ht="18.75" customHeight="1" x14ac:dyDescent="0.2">
      <c r="B15" s="17" t="s">
        <v>30</v>
      </c>
      <c r="C15" s="18">
        <f ca="1">EDATE(C10,-12)</f>
        <v>40544</v>
      </c>
      <c r="D15" s="18">
        <f ca="1">EDATE(C15,12)-1</f>
        <v>40908</v>
      </c>
      <c r="E15" s="19" t="str">
        <f>B15</f>
        <v xml:space="preserve">     Geçen Yıl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40</v>
      </c>
      <c r="C17" s="24" t="str">
        <f ca="1">IFERROR(MATCH(VurgulananEtkinlikler,lstVurgulananYapılacakİşler,0),"")</f>
        <v/>
      </c>
      <c r="D17" s="24" t="str">
        <f>VurgulananEtkinlikler</f>
        <v xml:space="preserve">     Bu Hafta [18 Haz - 24 Haz]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paperSize="9" fitToHeight="0" orientation="portrait" r:id="rId1"/>
  <ignoredErrors>
    <ignoredError sqref="E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af3920-8fda-4ad5-98bb-96475601b038" xsi:nil="true"/>
    <AssetExpire xmlns="d1af3920-8fda-4ad5-98bb-96475601b038">2029-01-01T08:00:00+00:00</AssetExpire>
    <CampaignTagsTaxHTField0 xmlns="d1af3920-8fda-4ad5-98bb-96475601b038">
      <Terms xmlns="http://schemas.microsoft.com/office/infopath/2007/PartnerControls"/>
    </CampaignTagsTaxHTField0>
    <IntlLangReviewDate xmlns="d1af3920-8fda-4ad5-98bb-96475601b038" xsi:nil="true"/>
    <TPFriendlyName xmlns="d1af3920-8fda-4ad5-98bb-96475601b038" xsi:nil="true"/>
    <IntlLangReview xmlns="d1af3920-8fda-4ad5-98bb-96475601b038">false</IntlLangReview>
    <LocLastLocAttemptVersionLookup xmlns="d1af3920-8fda-4ad5-98bb-96475601b038">845884</LocLastLocAttemptVersionLookup>
    <PolicheckWords xmlns="d1af3920-8fda-4ad5-98bb-96475601b038" xsi:nil="true"/>
    <SubmitterId xmlns="d1af3920-8fda-4ad5-98bb-96475601b038" xsi:nil="true"/>
    <AcquiredFrom xmlns="d1af3920-8fda-4ad5-98bb-96475601b038">Internal MS</AcquiredFrom>
    <EditorialStatus xmlns="d1af3920-8fda-4ad5-98bb-96475601b038" xsi:nil="true"/>
    <Markets xmlns="d1af3920-8fda-4ad5-98bb-96475601b038"/>
    <OriginAsset xmlns="d1af3920-8fda-4ad5-98bb-96475601b038" xsi:nil="true"/>
    <AssetStart xmlns="d1af3920-8fda-4ad5-98bb-96475601b038">2012-06-28T22:28:16+00:00</AssetStart>
    <FriendlyTitle xmlns="d1af3920-8fda-4ad5-98bb-96475601b038" xsi:nil="true"/>
    <MarketSpecific xmlns="d1af3920-8fda-4ad5-98bb-96475601b038">false</MarketSpecific>
    <TPNamespace xmlns="d1af3920-8fda-4ad5-98bb-96475601b038" xsi:nil="true"/>
    <PublishStatusLookup xmlns="d1af3920-8fda-4ad5-98bb-96475601b038">
      <Value>350869</Value>
    </PublishStatusLookup>
    <APAuthor xmlns="d1af3920-8fda-4ad5-98bb-96475601b038">
      <UserInfo>
        <DisplayName/>
        <AccountId>2566</AccountId>
        <AccountType/>
      </UserInfo>
    </APAuthor>
    <TPCommandLine xmlns="d1af3920-8fda-4ad5-98bb-96475601b038" xsi:nil="true"/>
    <IntlLangReviewer xmlns="d1af3920-8fda-4ad5-98bb-96475601b038" xsi:nil="true"/>
    <OpenTemplate xmlns="d1af3920-8fda-4ad5-98bb-96475601b038">true</OpenTemplate>
    <CSXSubmissionDate xmlns="d1af3920-8fda-4ad5-98bb-96475601b038" xsi:nil="true"/>
    <TaxCatchAll xmlns="d1af3920-8fda-4ad5-98bb-96475601b038"/>
    <Manager xmlns="d1af3920-8fda-4ad5-98bb-96475601b038" xsi:nil="true"/>
    <NumericId xmlns="d1af3920-8fda-4ad5-98bb-96475601b038" xsi:nil="true"/>
    <ParentAssetId xmlns="d1af3920-8fda-4ad5-98bb-96475601b038" xsi:nil="true"/>
    <OriginalSourceMarket xmlns="d1af3920-8fda-4ad5-98bb-96475601b038">english</OriginalSourceMarket>
    <ApprovalStatus xmlns="d1af3920-8fda-4ad5-98bb-96475601b038">InProgress</ApprovalStatus>
    <TPComponent xmlns="d1af3920-8fda-4ad5-98bb-96475601b038" xsi:nil="true"/>
    <EditorialTags xmlns="d1af3920-8fda-4ad5-98bb-96475601b038" xsi:nil="true"/>
    <TPExecutable xmlns="d1af3920-8fda-4ad5-98bb-96475601b038" xsi:nil="true"/>
    <TPLaunchHelpLink xmlns="d1af3920-8fda-4ad5-98bb-96475601b038" xsi:nil="true"/>
    <LocComments xmlns="d1af3920-8fda-4ad5-98bb-96475601b038" xsi:nil="true"/>
    <LocRecommendedHandoff xmlns="d1af3920-8fda-4ad5-98bb-96475601b038" xsi:nil="true"/>
    <SourceTitle xmlns="d1af3920-8fda-4ad5-98bb-96475601b038" xsi:nil="true"/>
    <CSXUpdate xmlns="d1af3920-8fda-4ad5-98bb-96475601b038">false</CSXUpdate>
    <IntlLocPriority xmlns="d1af3920-8fda-4ad5-98bb-96475601b038" xsi:nil="true"/>
    <UAProjectedTotalWords xmlns="d1af3920-8fda-4ad5-98bb-96475601b038" xsi:nil="true"/>
    <AssetType xmlns="d1af3920-8fda-4ad5-98bb-96475601b038" xsi:nil="true"/>
    <MachineTranslated xmlns="d1af3920-8fda-4ad5-98bb-96475601b038">false</MachineTranslated>
    <OutputCachingOn xmlns="d1af3920-8fda-4ad5-98bb-96475601b038">false</OutputCachingOn>
    <TemplateStatus xmlns="d1af3920-8fda-4ad5-98bb-96475601b038">Complete</TemplateStatus>
    <IsSearchable xmlns="d1af3920-8fda-4ad5-98bb-96475601b038">false</IsSearchable>
    <ContentItem xmlns="d1af3920-8fda-4ad5-98bb-96475601b038" xsi:nil="true"/>
    <HandoffToMSDN xmlns="d1af3920-8fda-4ad5-98bb-96475601b038" xsi:nil="true"/>
    <ShowIn xmlns="d1af3920-8fda-4ad5-98bb-96475601b038">Show everywhere</ShowIn>
    <ThumbnailAssetId xmlns="d1af3920-8fda-4ad5-98bb-96475601b038" xsi:nil="true"/>
    <UALocComments xmlns="d1af3920-8fda-4ad5-98bb-96475601b038" xsi:nil="true"/>
    <UALocRecommendation xmlns="d1af3920-8fda-4ad5-98bb-96475601b038">Localize</UALocRecommendation>
    <LastModifiedDateTime xmlns="d1af3920-8fda-4ad5-98bb-96475601b038" xsi:nil="true"/>
    <LegacyData xmlns="d1af3920-8fda-4ad5-98bb-96475601b038" xsi:nil="true"/>
    <LocManualTestRequired xmlns="d1af3920-8fda-4ad5-98bb-96475601b038">false</LocManualTestRequired>
    <LocMarketGroupTiers2 xmlns="d1af3920-8fda-4ad5-98bb-96475601b038" xsi:nil="true"/>
    <ClipArtFilename xmlns="d1af3920-8fda-4ad5-98bb-96475601b038" xsi:nil="true"/>
    <TPApplication xmlns="d1af3920-8fda-4ad5-98bb-96475601b038" xsi:nil="true"/>
    <CSXHash xmlns="d1af3920-8fda-4ad5-98bb-96475601b038" xsi:nil="true"/>
    <DirectSourceMarket xmlns="d1af3920-8fda-4ad5-98bb-96475601b038">english</DirectSourceMarket>
    <PrimaryImageGen xmlns="d1af3920-8fda-4ad5-98bb-96475601b038">false</PrimaryImageGen>
    <PlannedPubDate xmlns="d1af3920-8fda-4ad5-98bb-96475601b038" xsi:nil="true"/>
    <CSXSubmissionMarket xmlns="d1af3920-8fda-4ad5-98bb-96475601b038" xsi:nil="true"/>
    <Downloads xmlns="d1af3920-8fda-4ad5-98bb-96475601b038">0</Downloads>
    <ArtSampleDocs xmlns="d1af3920-8fda-4ad5-98bb-96475601b038" xsi:nil="true"/>
    <TrustLevel xmlns="d1af3920-8fda-4ad5-98bb-96475601b038">1 Microsoft Managed Content</TrustLevel>
    <BlockPublish xmlns="d1af3920-8fda-4ad5-98bb-96475601b038">false</BlockPublish>
    <TPLaunchHelpLinkType xmlns="d1af3920-8fda-4ad5-98bb-96475601b038">Template</TPLaunchHelpLinkType>
    <LocalizationTagsTaxHTField0 xmlns="d1af3920-8fda-4ad5-98bb-96475601b038">
      <Terms xmlns="http://schemas.microsoft.com/office/infopath/2007/PartnerControls"/>
    </LocalizationTagsTaxHTField0>
    <BusinessGroup xmlns="d1af3920-8fda-4ad5-98bb-96475601b038" xsi:nil="true"/>
    <Providers xmlns="d1af3920-8fda-4ad5-98bb-96475601b038" xsi:nil="true"/>
    <TemplateTemplateType xmlns="d1af3920-8fda-4ad5-98bb-96475601b038">Excel Spreadsheet Template</TemplateTemplateType>
    <TimesCloned xmlns="d1af3920-8fda-4ad5-98bb-96475601b038" xsi:nil="true"/>
    <TPAppVersion xmlns="d1af3920-8fda-4ad5-98bb-96475601b038" xsi:nil="true"/>
    <VoteCount xmlns="d1af3920-8fda-4ad5-98bb-96475601b038" xsi:nil="true"/>
    <FeatureTagsTaxHTField0 xmlns="d1af3920-8fda-4ad5-98bb-96475601b038">
      <Terms xmlns="http://schemas.microsoft.com/office/infopath/2007/PartnerControls"/>
    </FeatureTagsTaxHTField0>
    <Provider xmlns="d1af3920-8fda-4ad5-98bb-96475601b038" xsi:nil="true"/>
    <UACurrentWords xmlns="d1af3920-8fda-4ad5-98bb-96475601b038" xsi:nil="true"/>
    <AssetId xmlns="d1af3920-8fda-4ad5-98bb-96475601b038">TP102929978</AssetId>
    <TPClientViewer xmlns="d1af3920-8fda-4ad5-98bb-96475601b038" xsi:nil="true"/>
    <DSATActionTaken xmlns="d1af3920-8fda-4ad5-98bb-96475601b038" xsi:nil="true"/>
    <APEditor xmlns="d1af3920-8fda-4ad5-98bb-96475601b038">
      <UserInfo>
        <DisplayName/>
        <AccountId xsi:nil="true"/>
        <AccountType/>
      </UserInfo>
    </APEditor>
    <TPInstallLocation xmlns="d1af3920-8fda-4ad5-98bb-96475601b038" xsi:nil="true"/>
    <OOCacheId xmlns="d1af3920-8fda-4ad5-98bb-96475601b038" xsi:nil="true"/>
    <IsDeleted xmlns="d1af3920-8fda-4ad5-98bb-96475601b038">false</IsDeleted>
    <PublishTargets xmlns="d1af3920-8fda-4ad5-98bb-96475601b038">OfficeOnlineVNext</PublishTargets>
    <ApprovalLog xmlns="d1af3920-8fda-4ad5-98bb-96475601b038" xsi:nil="true"/>
    <BugNumber xmlns="d1af3920-8fda-4ad5-98bb-96475601b038" xsi:nil="true"/>
    <CrawlForDependencies xmlns="d1af3920-8fda-4ad5-98bb-96475601b038">false</CrawlForDependencies>
    <InternalTagsTaxHTField0 xmlns="d1af3920-8fda-4ad5-98bb-96475601b038">
      <Terms xmlns="http://schemas.microsoft.com/office/infopath/2007/PartnerControls"/>
    </InternalTagsTaxHTField0>
    <LastHandOff xmlns="d1af3920-8fda-4ad5-98bb-96475601b038" xsi:nil="true"/>
    <Milestone xmlns="d1af3920-8fda-4ad5-98bb-96475601b038" xsi:nil="true"/>
    <OriginalRelease xmlns="d1af3920-8fda-4ad5-98bb-96475601b038">15</OriginalRelease>
    <RecommendationsModifier xmlns="d1af3920-8fda-4ad5-98bb-96475601b038" xsi:nil="true"/>
    <ScenarioTagsTaxHTField0 xmlns="d1af3920-8fda-4ad5-98bb-96475601b038">
      <Terms xmlns="http://schemas.microsoft.com/office/infopath/2007/PartnerControls"/>
    </ScenarioTagsTaxHTField0>
    <UANotes xmlns="d1af3920-8fda-4ad5-98bb-96475601b0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4A3F8-E631-45ED-BAB0-F6B4C56D5460}"/>
</file>

<file path=customXml/itemProps2.xml><?xml version="1.0" encoding="utf-8"?>
<ds:datastoreItem xmlns:ds="http://schemas.openxmlformats.org/officeDocument/2006/customXml" ds:itemID="{E8F9C745-E09A-4668-8378-93EF7953239B}"/>
</file>

<file path=customXml/itemProps3.xml><?xml version="1.0" encoding="utf-8"?>
<ds:datastoreItem xmlns:ds="http://schemas.openxmlformats.org/officeDocument/2006/customXml" ds:itemID="{E5E566A3-B08E-4BDC-BCC9-0E81C5BBC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5</vt:i4>
      </vt:variant>
    </vt:vector>
  </HeadingPairs>
  <TitlesOfParts>
    <vt:vector size="7" baseType="lpstr">
      <vt:lpstr>Proje 1 Yapılacaklar Listesi</vt:lpstr>
      <vt:lpstr>Ayarlar ve Hesaplamalar</vt:lpstr>
      <vt:lpstr>değerVSonu</vt:lpstr>
      <vt:lpstr>lstVurgulananYapılacakİşler</vt:lpstr>
      <vt:lpstr>veğerVBaşlangıcı</vt:lpstr>
      <vt:lpstr>VurgulananEtkinlikler</vt:lpstr>
      <vt:lpstr>'Proje 1 Yapılacaklar Listesi'!Yazdırma_Alanı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Petr Barborik</cp:lastModifiedBy>
  <dcterms:created xsi:type="dcterms:W3CDTF">2012-06-20T19:13:14Z</dcterms:created>
  <dcterms:modified xsi:type="dcterms:W3CDTF">2012-11-05T12:58:56Z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