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tr-TR\"/>
    </mc:Choice>
  </mc:AlternateContent>
  <bookViews>
    <workbookView xWindow="0" yWindow="0" windowWidth="10065" windowHeight="3330" xr2:uid="{00000000-000D-0000-FFFF-FFFF00000000}"/>
  </bookViews>
  <sheets>
    <sheet name="Nakit Akışı" sheetId="1" r:id="rId1"/>
    <sheet name="Aylık Gelir" sheetId="4" r:id="rId2"/>
    <sheet name="Aylık Giderler" sheetId="3" r:id="rId3"/>
  </sheets>
  <definedNames>
    <definedName name="Başlık1">NakitAkışı[[#Headers],[Nakit Akışı]]</definedName>
    <definedName name="Başlık2">Gelir[[#Headers],[Aylık Gelir]]</definedName>
    <definedName name="Başlık3">Giderler[[#Headers],[Aylık Giderler]]</definedName>
    <definedName name="_xlnm.Print_Titles" localSheetId="1">'Aylık Gelir'!$1:$1</definedName>
    <definedName name="_xlnm.Print_Titles" localSheetId="2">'Aylık Giderler'!$1:$1</definedName>
    <definedName name="_xlnm.Print_Titles" localSheetId="0">'Nakit Akışı'!$5:$5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C5" i="4"/>
  <c r="D5" i="4"/>
  <c r="D6" i="1" s="1"/>
  <c r="E3" i="4"/>
  <c r="E4" i="4"/>
  <c r="E2" i="4"/>
  <c r="C6" i="1"/>
  <c r="D8" i="1" l="1"/>
  <c r="C8" i="1"/>
  <c r="E8" i="1" l="1"/>
  <c r="E5" i="4"/>
  <c r="E6" i="1" s="1"/>
  <c r="E22" i="3"/>
  <c r="E7" i="1" s="1"/>
</calcChain>
</file>

<file path=xl/sharedStrings.xml><?xml version="1.0" encoding="utf-8"?>
<sst xmlns="http://schemas.openxmlformats.org/spreadsheetml/2006/main" count="43" uniqueCount="35">
  <si>
    <t>Ay</t>
  </si>
  <si>
    <t>Yıl</t>
  </si>
  <si>
    <t>Aylık Aile Bütçesi</t>
  </si>
  <si>
    <t>Nakit Akışı</t>
  </si>
  <si>
    <t>Toplam Gelir</t>
  </si>
  <si>
    <t>Toplam Giderler</t>
  </si>
  <si>
    <t>Toplam Nakit</t>
  </si>
  <si>
    <t>Öngörülen</t>
  </si>
  <si>
    <t>Fark</t>
  </si>
  <si>
    <t>Aylık Gelir</t>
  </si>
  <si>
    <t>Gelir 1</t>
  </si>
  <si>
    <t>Gelir 2</t>
  </si>
  <si>
    <t>Diğer Gelirler</t>
  </si>
  <si>
    <t>Aylık Giderler</t>
  </si>
  <si>
    <t>Barınma</t>
  </si>
  <si>
    <t>Market</t>
  </si>
  <si>
    <t>Telefon</t>
  </si>
  <si>
    <t>Elektrik / Doğalgaz</t>
  </si>
  <si>
    <t>Su / Kanalizasyon / Çöp</t>
  </si>
  <si>
    <t>Kablolu TV</t>
  </si>
  <si>
    <t>Internet</t>
  </si>
  <si>
    <t>Onarım / Bakım</t>
  </si>
  <si>
    <t>Çocuk Bakımı</t>
  </si>
  <si>
    <t>Okul Ücreti</t>
  </si>
  <si>
    <t>Evcil Hayvanlar</t>
  </si>
  <si>
    <t>Ulaşım</t>
  </si>
  <si>
    <t>Kişisel Bakım</t>
  </si>
  <si>
    <t>Sigorta</t>
  </si>
  <si>
    <t>Kredi Kartları</t>
  </si>
  <si>
    <t>Krediler</t>
  </si>
  <si>
    <t>Vergiler</t>
  </si>
  <si>
    <t>Hediye / Yardım Kuruluşu</t>
  </si>
  <si>
    <t>Tasarruf</t>
  </si>
  <si>
    <t>Diğer</t>
  </si>
  <si>
    <t>Gerçek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</si>
</sst>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₺&quot;"/>
    <numFmt numFmtId="168" formatCode="#,##0.00\ &quot;₺&quot;"/>
  </numFmts>
  <fonts count="14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168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0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68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168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7" fontId="0" fillId="0" borderId="0" xfId="9" applyNumberFormat="1" applyFont="1" applyFill="1" applyBorder="1">
      <alignment horizontal="right" vertical="center" indent="2"/>
    </xf>
    <xf numFmtId="167" fontId="5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4" fillId="0" borderId="0" xfId="9" applyFont="1">
      <alignment horizontal="right" vertical="center" indent="2"/>
    </xf>
    <xf numFmtId="167" fontId="12" fillId="0" borderId="0" xfId="9" applyFont="1">
      <alignment horizontal="right" vertical="center" indent="2"/>
    </xf>
    <xf numFmtId="167" fontId="13" fillId="0" borderId="0" xfId="9" applyFont="1">
      <alignment horizontal="right" vertical="center" indent="2"/>
    </xf>
    <xf numFmtId="167" fontId="8" fillId="0" borderId="0" xfId="13" applyNumberFormat="1">
      <alignment horizontal="right" vertical="center" indent="2"/>
    </xf>
    <xf numFmtId="167" fontId="7" fillId="0" borderId="0" xfId="17">
      <alignment horizontal="right" vertical="center" indent="2"/>
    </xf>
    <xf numFmtId="0" fontId="0" fillId="0" borderId="0" xfId="0" applyAlignment="1">
      <alignment vertical="center" wrapText="1"/>
    </xf>
    <xf numFmtId="167" fontId="0" fillId="0" borderId="0" xfId="17" applyNumberFormat="1" applyFont="1">
      <alignment horizontal="right" vertical="center" indent="2"/>
    </xf>
  </cellXfs>
  <cellStyles count="18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8" builtinId="6" customBuiltin="1"/>
    <cellStyle name="Fark başlığı" xfId="14" xr:uid="{00000000-0005-0000-0000-000006000000}"/>
    <cellStyle name="Gerçek" xfId="13" xr:uid="{00000000-0005-0000-0000-000007000000}"/>
    <cellStyle name="İzlenen Köprü" xfId="16" builtinId="9" customBuiltin="1"/>
    <cellStyle name="Köprü" xfId="15" builtinId="8" customBuiltin="1"/>
    <cellStyle name="Normal" xfId="0" builtinId="0" customBuiltin="1"/>
    <cellStyle name="Not" xfId="12" builtinId="10" customBuiltin="1"/>
    <cellStyle name="Öngörülen" xfId="17" xr:uid="{00000000-0005-0000-0000-00000C000000}"/>
    <cellStyle name="ParaBirimi" xfId="9" builtinId="4" customBuiltin="1"/>
    <cellStyle name="ParaBirimi [0]" xfId="10" builtinId="7" customBuiltin="1"/>
    <cellStyle name="Toplam" xfId="6" builtinId="25" customBuiltin="1"/>
    <cellStyle name="Virgül" xfId="7" builtinId="3" customBuiltin="1"/>
    <cellStyle name="Yüzde" xfId="11" builtinId="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7" formatCode="#,##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₺&quot;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Aylık Aile Bütçesi" defaultPivotStyle="PivotStyleLight16">
    <tableStyle name="Aylık Aile Bütçesi" pivot="0" count="10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ColumnStripe" dxfId="19"/>
      <tableStyleElement type="secondColumnStripe" dxfId="18"/>
      <tableStyleElement type="firstHeaderCell" dxfId="17"/>
      <tableStyleElement type="lastHeaderCell" dxfId="16"/>
      <tableStyleElement type="lastTotalCell" dxfId="15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Öngörülen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'Nakit Akışı'!$B$6:$B$8</c:f>
              <c:strCache>
                <c:ptCount val="3"/>
                <c:pt idx="0">
                  <c:v>Toplam Gelir</c:v>
                </c:pt>
                <c:pt idx="1">
                  <c:v>Toplam Giderler</c:v>
                </c:pt>
                <c:pt idx="2">
                  <c:v>Toplam Nakit</c:v>
                </c:pt>
              </c:strCache>
            </c:strRef>
          </c:cat>
          <c:val>
            <c:numRef>
              <c:f>'Nakit Akışı'!$C$6:$C$8</c:f>
              <c:numCache>
                <c:formatCode>#,##0\ "₺"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Gerçek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'Nakit Akışı'!$B$6:$B$8</c:f>
              <c:strCache>
                <c:ptCount val="3"/>
                <c:pt idx="0">
                  <c:v>Toplam Gelir</c:v>
                </c:pt>
                <c:pt idx="1">
                  <c:v>Toplam Giderler</c:v>
                </c:pt>
                <c:pt idx="2">
                  <c:v>Toplam Nakit</c:v>
                </c:pt>
              </c:strCache>
            </c:strRef>
          </c:cat>
          <c:val>
            <c:numRef>
              <c:f>'Nakit Akışı'!$D$6:$D$8</c:f>
              <c:numCache>
                <c:formatCode>#,##0\ "₺"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afik 7" descr="Toplam Gelir, Toplam Giderler ve Toplam Nakit için öngörülen ve gerçek değerleri gösteren kümelenmiş sütun grafik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NakitAkışı" displayName="NakitAkışı" ref="B5:E8" totalsRowCount="1">
  <autoFilter ref="B5:E7" xr:uid="{00000000-0009-0000-0100-000002000000}"/>
  <tableColumns count="4">
    <tableColumn id="1" xr3:uid="{00000000-0010-0000-0000-000001000000}" name="Nakit Akışı" totalsRowLabel="Toplam Nakit" totalsRowDxfId="11"/>
    <tableColumn id="2" xr3:uid="{00000000-0010-0000-0000-000002000000}" name="Öngörülen" totalsRowFunction="custom" totalsRowDxfId="10" dataCellStyle="ParaBirimi" totalsRowCellStyle="ParaBirimi">
      <totalsRowFormula>C6-C7</totalsRowFormula>
    </tableColumn>
    <tableColumn id="3" xr3:uid="{00000000-0010-0000-0000-000003000000}" name="Gerçek" totalsRowFunction="custom" dataDxfId="14" totalsRowDxfId="9" dataCellStyle="ParaBirimi" totalsRowCellStyle="ParaBirimi">
      <totalsRowFormula>D6-D7</totalsRowFormula>
    </tableColumn>
    <tableColumn id="4" xr3:uid="{00000000-0010-0000-0000-000004000000}" name="Fark" totalsRowFunction="custom" totalsRowDxfId="8" dataCellStyle="ParaBirimi" totalsRowCellStyle="ParaBirimi">
      <totalsRowFormula>NakitAkışı[[#Totals],[Gerçek]]-NakitAkışı[[#Totals],[Öngörülen]]</totalsRowFormula>
    </tableColumn>
  </tableColumns>
  <tableStyleInfo name="Aylık Aile Bütçesi" showFirstColumn="1" showLastColumn="1" showRowStripes="1" showColumnStripes="1"/>
  <extLst>
    <ext xmlns:x14="http://schemas.microsoft.com/office/spreadsheetml/2009/9/main" uri="{504A1905-F514-4f6f-8877-14C23A59335A}">
      <x14:table altTextSummary="Toplam Gelir, Toplam Giderler ve Toplam Nakit için Öngörülen, Gerçek ve Fark Nakit Akışı değerleri, Aylık Gelir ve Aylık Giderler Çalışma Sayfalarındaki girişlere göre otomatik olarak güncelleştirilir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Gelir" displayName="Gelir" ref="B1:E5" totalsRowCount="1">
  <autoFilter ref="B1:E4" xr:uid="{00000000-0009-0000-0100-000005000000}"/>
  <tableColumns count="4">
    <tableColumn id="1" xr3:uid="{00000000-0010-0000-0100-000001000000}" name="Aylık Gelir" totalsRowLabel="Toplam Gelir" dataDxfId="13" totalsRowDxfId="7" dataCellStyle="Normal"/>
    <tableColumn id="2" xr3:uid="{00000000-0010-0000-0100-000002000000}" name="Öngörülen" totalsRowFunction="sum" totalsRowDxfId="6" dataCellStyle="ParaBirimi" totalsRowCellStyle="ParaBirimi"/>
    <tableColumn id="3" xr3:uid="{00000000-0010-0000-0100-000003000000}" name="Gerçek" totalsRowFunction="sum" totalsRowDxfId="5" dataCellStyle="ParaBirimi" totalsRowCellStyle="ParaBirimi"/>
    <tableColumn id="4" xr3:uid="{00000000-0010-0000-0100-000004000000}" name="Fark" totalsRowFunction="sum" totalsRowDxfId="4" dataCellStyle="ParaBirimi" totalsRowCellStyle="ParaBirimi">
      <calculatedColumnFormula>Gelir[[#This Row],[Gerçek]]-Gelir[[#This Row],[Öngörülen]]</calculatedColumnFormula>
    </tableColumn>
  </tableColumns>
  <tableStyleInfo name="Aylık Aile Bütçesi" showFirstColumn="1" showLastColumn="1" showRowStripes="1" showColumnStripes="1"/>
  <extLst>
    <ext xmlns:x14="http://schemas.microsoft.com/office/spreadsheetml/2009/9/main" uri="{504A1905-F514-4f6f-8877-14C23A59335A}">
      <x14:table altTextSummary="Bu tabloya, her kaynaktan gelen Öngörülen ve Gerçek Gelir olarak Aylık Geliri girin. Fark ve Toplam Gelir otomatik olarak hesaplanır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Giderler" displayName="Giderler" ref="B1:E22" totalsRowCount="1">
  <autoFilter ref="B1:E21" xr:uid="{00000000-0009-0000-0100-000009000000}"/>
  <tableColumns count="4">
    <tableColumn id="1" xr3:uid="{00000000-0010-0000-0200-000001000000}" name="Aylık Giderler" totalsRowLabel="Toplam Giderler" dataDxfId="12" totalsRowDxfId="3" dataCellStyle="Normal"/>
    <tableColumn id="2" xr3:uid="{00000000-0010-0000-0200-000002000000}" name="Öngörülen" totalsRowFunction="sum" totalsRowDxfId="2" dataCellStyle="Öngörülen" totalsRowCellStyle="ParaBirimi"/>
    <tableColumn id="3" xr3:uid="{00000000-0010-0000-0200-000003000000}" name="Gerçek" totalsRowFunction="sum" totalsRowDxfId="1" dataCellStyle="ParaBirimi" totalsRowCellStyle="Gerçek"/>
    <tableColumn id="4" xr3:uid="{00000000-0010-0000-0200-000004000000}" name="Fark" totalsRowFunction="sum" totalsRowDxfId="0" dataCellStyle="ParaBirimi" totalsRowCellStyle="ParaBirimi">
      <calculatedColumnFormula>Giderler[[#This Row],[Öngörülen]]-Giderler[[#This Row],[Gerçek]]</calculatedColumnFormula>
    </tableColumn>
  </tableColumns>
  <tableStyleInfo name="Aylık Aile Bütçesi" showFirstColumn="1" showLastColumn="1" showRowStripes="1" showColumnStripes="1"/>
  <extLst>
    <ext xmlns:x14="http://schemas.microsoft.com/office/spreadsheetml/2009/9/main" uri="{504A1905-F514-4f6f-8877-14C23A59335A}">
      <x14:table altTextSummary="Bu tabloya Aylık Giderleri Öngörülen ve Gerçek Giderler şeklinde girin. Fark ve Toplam Giderler otomatik olarak hesaplanır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7" t="s">
        <v>3</v>
      </c>
      <c r="C5" s="15" t="s">
        <v>7</v>
      </c>
      <c r="D5" s="14" t="s">
        <v>34</v>
      </c>
      <c r="E5" s="18" t="s">
        <v>8</v>
      </c>
    </row>
    <row r="6" spans="2:5" ht="30" customHeight="1" x14ac:dyDescent="0.2">
      <c r="B6" s="8" t="s">
        <v>4</v>
      </c>
      <c r="C6" s="20">
        <f>Gelir[[#Totals],[Öngörülen]]</f>
        <v>5700</v>
      </c>
      <c r="D6" s="29">
        <f>Gelir[[#Totals],[Gerçek]]</f>
        <v>5500</v>
      </c>
      <c r="E6" s="13">
        <f>Gelir[[#Totals],[Fark]]</f>
        <v>-200</v>
      </c>
    </row>
    <row r="7" spans="2:5" ht="30" customHeight="1" x14ac:dyDescent="0.2">
      <c r="B7" s="8" t="s">
        <v>5</v>
      </c>
      <c r="C7" s="20">
        <f>Giderler[[#Totals],[Öngörülen]]</f>
        <v>3603</v>
      </c>
      <c r="D7" s="29">
        <f>Giderler[[#Totals],[Gerçek]]</f>
        <v>3655</v>
      </c>
      <c r="E7" s="13">
        <f>Giderler[[#Totals],[Fark]]</f>
        <v>-52</v>
      </c>
    </row>
    <row r="8" spans="2:5" ht="30" customHeight="1" x14ac:dyDescent="0.2">
      <c r="B8" s="19" t="s">
        <v>6</v>
      </c>
      <c r="C8" s="21">
        <f>C6-C7</f>
        <v>2097</v>
      </c>
      <c r="D8" s="22">
        <f>D6-D7</f>
        <v>1845</v>
      </c>
      <c r="E8" s="23">
        <f>NakitAkışı[[#Totals],[Gerçek]]-NakitAkışı[[#Totals],[Öngörülen]]</f>
        <v>-252</v>
      </c>
    </row>
  </sheetData>
  <dataValidations count="9">
    <dataValidation allowBlank="1" showInputMessage="1" showErrorMessage="1" prompt="Bu çalışma kitabında bir Aylık Aile Bütçesi oluşturun. Nakit akışı tablosu ve kümelenmiş sütun grafiği bütçe özeti, Aylık Gelir ve Aylık Giderler çalışma sayfalarına dayanarak otomatik olarak güncelleştirilir" sqref="A1" xr:uid="{00000000-0002-0000-0000-000000000000}"/>
    <dataValidation allowBlank="1" showInputMessage="1" showErrorMessage="1" prompt="Bir hücreye Ayı girin" sqref="B1" xr:uid="{00000000-0002-0000-0000-000001000000}"/>
    <dataValidation allowBlank="1" showInputMessage="1" showErrorMessage="1" prompt="Bu hücreye Yılı girin" sqref="B2" xr:uid="{00000000-0002-0000-0000-000002000000}"/>
    <dataValidation allowBlank="1" showInputMessage="1" showErrorMessage="1" prompt="Bu çalışma sayfasının başlığı bu hücrededir. Aylık Gelir çalışma sayfasına Aylık Geliri, Aylık Giderler çalışma sayfasına da Aylık Giderleri girin" sqref="B3" xr:uid="{00000000-0002-0000-0000-000003000000}"/>
    <dataValidation allowBlank="1" showInputMessage="1" showErrorMessage="1" prompt="Toplam Gelir, Toplam Giderler ve Toplam Nakit için öngörülen ve gerçek değerleri gösteren kümelenmiş sütun grafik" sqref="B4" xr:uid="{00000000-0002-0000-0000-000004000000}"/>
    <dataValidation allowBlank="1" showInputMessage="1" showErrorMessage="1" prompt="Toplam Gelir ve Toplam Giderler, bu sütundaki bu başlığın altında otomatik olarak güncelleştirilir" sqref="B5" xr:uid="{00000000-0002-0000-0000-000005000000}"/>
    <dataValidation allowBlank="1" showInputMessage="1" showErrorMessage="1" prompt="Öngörülen tutar, bu sütundaki bu başlığın altında otomatik olarak güncelleştirilir" sqref="C5" xr:uid="{00000000-0002-0000-0000-000006000000}"/>
    <dataValidation allowBlank="1" showInputMessage="1" showErrorMessage="1" prompt="Gerçek tutar, bu sütundaki bu başlığın altında otomatik olarak güncelleştirilir" sqref="D5" xr:uid="{00000000-0002-0000-0000-000007000000}"/>
    <dataValidation allowBlank="1" showInputMessage="1" showErrorMessage="1" prompt="Fark tutarı, bu sütundaki bu başlığın altında otomatik olarak hesaplanır" sqref="E5" xr:uid="{00000000-0002-0000-0000-000008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9</v>
      </c>
      <c r="C1" s="15" t="s">
        <v>7</v>
      </c>
      <c r="D1" s="14" t="s">
        <v>34</v>
      </c>
      <c r="E1" s="16" t="s">
        <v>8</v>
      </c>
    </row>
    <row r="2" spans="2:5" ht="30" customHeight="1" x14ac:dyDescent="0.2">
      <c r="B2" s="28" t="s">
        <v>10</v>
      </c>
      <c r="C2" s="11">
        <v>4000</v>
      </c>
      <c r="D2" s="11">
        <v>4000</v>
      </c>
      <c r="E2" s="11">
        <f>Gelir[[#This Row],[Gerçek]]-Gelir[[#This Row],[Öngörülen]]</f>
        <v>0</v>
      </c>
    </row>
    <row r="3" spans="2:5" ht="30" customHeight="1" x14ac:dyDescent="0.2">
      <c r="B3" s="28" t="s">
        <v>11</v>
      </c>
      <c r="C3" s="11">
        <v>1400</v>
      </c>
      <c r="D3" s="11">
        <v>1500</v>
      </c>
      <c r="E3" s="11">
        <f>Gelir[[#This Row],[Gerçek]]-Gelir[[#This Row],[Öngörülen]]</f>
        <v>100</v>
      </c>
    </row>
    <row r="4" spans="2:5" ht="30" customHeight="1" x14ac:dyDescent="0.2">
      <c r="B4" s="28" t="s">
        <v>12</v>
      </c>
      <c r="C4" s="11">
        <v>300</v>
      </c>
      <c r="D4" s="11">
        <v>0</v>
      </c>
      <c r="E4" s="11">
        <f>Gelir[[#This Row],[Gerçek]]-Gelir[[#This Row],[Öngörülen]]</f>
        <v>-300</v>
      </c>
    </row>
    <row r="5" spans="2:5" ht="30" customHeight="1" x14ac:dyDescent="0.2">
      <c r="B5" s="28" t="s">
        <v>4</v>
      </c>
      <c r="C5" s="24">
        <f>SUBTOTAL(109,Gelir[Öngörülen])</f>
        <v>5700</v>
      </c>
      <c r="D5" s="25">
        <f>SUBTOTAL(109,Gelir[Gerçek])</f>
        <v>5500</v>
      </c>
      <c r="E5" s="13">
        <f>SUBTOTAL(109,Gelir[Fark])</f>
        <v>-200</v>
      </c>
    </row>
  </sheetData>
  <dataValidations xWindow="44" yWindow="344" count="5">
    <dataValidation allowBlank="1" showInputMessage="1" showErrorMessage="1" prompt="Bu çalışma sayfasına Aylık Geliri girin" sqref="A1" xr:uid="{00000000-0002-0000-0100-000000000000}"/>
    <dataValidation allowBlank="1" showInputMessage="1" showErrorMessage="1" prompt="Fark tutarı, bu sütundaki bu başlığın altında otomatik olarak hesaplanır" sqref="E1" xr:uid="{00000000-0002-0000-0100-000001000000}"/>
    <dataValidation allowBlank="1" showInputMessage="1" showErrorMessage="1" prompt="Bu sütundaki bu başlığın altına Aylık Geliri girin. Belirli girdileri bulmak için başlık filtrelerini kullanın" sqref="B1" xr:uid="{00000000-0002-0000-0100-000002000000}"/>
    <dataValidation allowBlank="1" showInputMessage="1" showErrorMessage="1" prompt="Bu sütundaki bu başlığın altına Öngörülen Geliri girin" sqref="C1" xr:uid="{00000000-0002-0000-0100-000003000000}"/>
    <dataValidation allowBlank="1" showInputMessage="1" showErrorMessage="1" prompt="Bu sütundaki bu başlığın altına Gerçek Geliri girin" sqref="D1" xr:uid="{00000000-0002-0000-0100-000004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13</v>
      </c>
      <c r="C1" s="15" t="s">
        <v>7</v>
      </c>
      <c r="D1" s="12" t="s">
        <v>34</v>
      </c>
      <c r="E1" s="16" t="s">
        <v>8</v>
      </c>
    </row>
    <row r="2" spans="2:5" ht="30" customHeight="1" x14ac:dyDescent="0.2">
      <c r="B2" s="28" t="s">
        <v>14</v>
      </c>
      <c r="C2" s="27">
        <v>1500</v>
      </c>
      <c r="D2" s="13">
        <v>1500</v>
      </c>
      <c r="E2" s="11">
        <f>Giderler[[#This Row],[Öngörülen]]-Giderler[[#This Row],[Gerçek]]</f>
        <v>0</v>
      </c>
    </row>
    <row r="3" spans="2:5" ht="30" customHeight="1" x14ac:dyDescent="0.2">
      <c r="B3" s="28" t="s">
        <v>15</v>
      </c>
      <c r="C3" s="27">
        <v>250</v>
      </c>
      <c r="D3" s="13">
        <v>280</v>
      </c>
      <c r="E3" s="11">
        <f>Giderler[[#This Row],[Öngörülen]]-Giderler[[#This Row],[Gerçek]]</f>
        <v>-30</v>
      </c>
    </row>
    <row r="4" spans="2:5" ht="30" customHeight="1" x14ac:dyDescent="0.2">
      <c r="B4" s="28" t="s">
        <v>16</v>
      </c>
      <c r="C4" s="27">
        <v>38</v>
      </c>
      <c r="D4" s="13">
        <v>38</v>
      </c>
      <c r="E4" s="11">
        <f>Giderler[[#This Row],[Öngörülen]]-Giderler[[#This Row],[Gerçek]]</f>
        <v>0</v>
      </c>
    </row>
    <row r="5" spans="2:5" ht="30" customHeight="1" x14ac:dyDescent="0.2">
      <c r="B5" s="28" t="s">
        <v>17</v>
      </c>
      <c r="C5" s="27">
        <v>65</v>
      </c>
      <c r="D5" s="13">
        <v>78</v>
      </c>
      <c r="E5" s="11">
        <f>Giderler[[#This Row],[Öngörülen]]-Giderler[[#This Row],[Gerçek]]</f>
        <v>-13</v>
      </c>
    </row>
    <row r="6" spans="2:5" ht="30" customHeight="1" x14ac:dyDescent="0.2">
      <c r="B6" s="28" t="s">
        <v>18</v>
      </c>
      <c r="C6" s="27">
        <v>25</v>
      </c>
      <c r="D6" s="13">
        <v>21</v>
      </c>
      <c r="E6" s="11">
        <f>Giderler[[#This Row],[Öngörülen]]-Giderler[[#This Row],[Gerçek]]</f>
        <v>4</v>
      </c>
    </row>
    <row r="7" spans="2:5" ht="30" customHeight="1" x14ac:dyDescent="0.2">
      <c r="B7" s="28" t="s">
        <v>19</v>
      </c>
      <c r="C7" s="27">
        <v>75</v>
      </c>
      <c r="D7" s="13">
        <v>83</v>
      </c>
      <c r="E7" s="11">
        <f>Giderler[[#This Row],[Öngörülen]]-Giderler[[#This Row],[Gerçek]]</f>
        <v>-8</v>
      </c>
    </row>
    <row r="8" spans="2:5" ht="30" customHeight="1" x14ac:dyDescent="0.2">
      <c r="B8" s="28" t="s">
        <v>20</v>
      </c>
      <c r="C8" s="27">
        <v>60</v>
      </c>
      <c r="D8" s="13">
        <v>60</v>
      </c>
      <c r="E8" s="11">
        <f>Giderler[[#This Row],[Öngörülen]]-Giderler[[#This Row],[Gerçek]]</f>
        <v>0</v>
      </c>
    </row>
    <row r="9" spans="2:5" ht="30" customHeight="1" x14ac:dyDescent="0.2">
      <c r="B9" s="28" t="s">
        <v>21</v>
      </c>
      <c r="C9" s="27">
        <v>0</v>
      </c>
      <c r="D9" s="13">
        <v>60</v>
      </c>
      <c r="E9" s="11">
        <f>Giderler[[#This Row],[Öngörülen]]-Giderler[[#This Row],[Gerçek]]</f>
        <v>-60</v>
      </c>
    </row>
    <row r="10" spans="2:5" ht="30" customHeight="1" x14ac:dyDescent="0.2">
      <c r="B10" s="28" t="s">
        <v>22</v>
      </c>
      <c r="C10" s="27">
        <v>180</v>
      </c>
      <c r="D10" s="13">
        <v>150</v>
      </c>
      <c r="E10" s="11">
        <f>Giderler[[#This Row],[Öngörülen]]-Giderler[[#This Row],[Gerçek]]</f>
        <v>30</v>
      </c>
    </row>
    <row r="11" spans="2:5" ht="30" customHeight="1" x14ac:dyDescent="0.2">
      <c r="B11" s="28" t="s">
        <v>23</v>
      </c>
      <c r="C11" s="27">
        <v>250</v>
      </c>
      <c r="D11" s="13">
        <v>250</v>
      </c>
      <c r="E11" s="11">
        <f>Giderler[[#This Row],[Öngörülen]]-Giderler[[#This Row],[Gerçek]]</f>
        <v>0</v>
      </c>
    </row>
    <row r="12" spans="2:5" ht="30" customHeight="1" x14ac:dyDescent="0.2">
      <c r="B12" s="28" t="s">
        <v>24</v>
      </c>
      <c r="C12" s="27">
        <v>75</v>
      </c>
      <c r="D12" s="13">
        <v>80</v>
      </c>
      <c r="E12" s="11">
        <f>Giderler[[#This Row],[Öngörülen]]-Giderler[[#This Row],[Gerçek]]</f>
        <v>-5</v>
      </c>
    </row>
    <row r="13" spans="2:5" ht="30" customHeight="1" x14ac:dyDescent="0.2">
      <c r="B13" s="28" t="s">
        <v>25</v>
      </c>
      <c r="C13" s="27">
        <v>280</v>
      </c>
      <c r="D13" s="13">
        <v>260</v>
      </c>
      <c r="E13" s="11">
        <f>Giderler[[#This Row],[Öngörülen]]-Giderler[[#This Row],[Gerçek]]</f>
        <v>20</v>
      </c>
    </row>
    <row r="14" spans="2:5" ht="30" customHeight="1" x14ac:dyDescent="0.2">
      <c r="B14" s="28" t="s">
        <v>26</v>
      </c>
      <c r="C14" s="27">
        <v>75</v>
      </c>
      <c r="D14" s="13">
        <v>65</v>
      </c>
      <c r="E14" s="11">
        <f>Giderler[[#This Row],[Öngörülen]]-Giderler[[#This Row],[Gerçek]]</f>
        <v>10</v>
      </c>
    </row>
    <row r="15" spans="2:5" ht="30" customHeight="1" x14ac:dyDescent="0.2">
      <c r="B15" s="28" t="s">
        <v>27</v>
      </c>
      <c r="C15" s="27">
        <v>255</v>
      </c>
      <c r="D15" s="13">
        <v>255</v>
      </c>
      <c r="E15" s="11">
        <f>Giderler[[#This Row],[Öngörülen]]-Giderler[[#This Row],[Gerçek]]</f>
        <v>0</v>
      </c>
    </row>
    <row r="16" spans="2:5" ht="30" customHeight="1" x14ac:dyDescent="0.2">
      <c r="B16" s="28" t="s">
        <v>28</v>
      </c>
      <c r="C16" s="27">
        <v>100</v>
      </c>
      <c r="D16" s="13">
        <v>100</v>
      </c>
      <c r="E16" s="11">
        <f>Giderler[[#This Row],[Öngörülen]]-Giderler[[#This Row],[Gerçek]]</f>
        <v>0</v>
      </c>
    </row>
    <row r="17" spans="2:5" ht="30" customHeight="1" x14ac:dyDescent="0.2">
      <c r="B17" s="28" t="s">
        <v>29</v>
      </c>
      <c r="C17" s="27">
        <v>0</v>
      </c>
      <c r="D17" s="13">
        <v>0</v>
      </c>
      <c r="E17" s="11">
        <f>Giderler[[#This Row],[Öngörülen]]-Giderler[[#This Row],[Gerçek]]</f>
        <v>0</v>
      </c>
    </row>
    <row r="18" spans="2:5" ht="30" customHeight="1" x14ac:dyDescent="0.2">
      <c r="B18" s="28" t="s">
        <v>30</v>
      </c>
      <c r="C18" s="27">
        <v>0</v>
      </c>
      <c r="D18" s="13">
        <v>0</v>
      </c>
      <c r="E18" s="11">
        <f>Giderler[[#This Row],[Öngörülen]]-Giderler[[#This Row],[Gerçek]]</f>
        <v>0</v>
      </c>
    </row>
    <row r="19" spans="2:5" ht="30" customHeight="1" x14ac:dyDescent="0.2">
      <c r="B19" s="28" t="s">
        <v>31</v>
      </c>
      <c r="C19" s="27">
        <v>150</v>
      </c>
      <c r="D19" s="13">
        <v>150</v>
      </c>
      <c r="E19" s="11">
        <f>Giderler[[#This Row],[Öngörülen]]-Giderler[[#This Row],[Gerçek]]</f>
        <v>0</v>
      </c>
    </row>
    <row r="20" spans="2:5" ht="30" customHeight="1" x14ac:dyDescent="0.2">
      <c r="B20" s="28" t="s">
        <v>32</v>
      </c>
      <c r="C20" s="27">
        <v>225</v>
      </c>
      <c r="D20" s="13">
        <v>225</v>
      </c>
      <c r="E20" s="11">
        <f>Giderler[[#This Row],[Öngörülen]]-Giderler[[#This Row],[Gerçek]]</f>
        <v>0</v>
      </c>
    </row>
    <row r="21" spans="2:5" ht="30" customHeight="1" x14ac:dyDescent="0.2">
      <c r="B21" s="28" t="s">
        <v>33</v>
      </c>
      <c r="C21" s="27">
        <v>0</v>
      </c>
      <c r="D21" s="13">
        <v>0</v>
      </c>
      <c r="E21" s="11">
        <f>Giderler[[#This Row],[Öngörülen]]-Giderler[[#This Row],[Gerçek]]</f>
        <v>0</v>
      </c>
    </row>
    <row r="22" spans="2:5" ht="30" customHeight="1" x14ac:dyDescent="0.2">
      <c r="B22" s="28" t="s">
        <v>5</v>
      </c>
      <c r="C22" s="24">
        <f>SUBTOTAL(109,Giderler[Öngörülen])</f>
        <v>3603</v>
      </c>
      <c r="D22" s="26">
        <f>SUBTOTAL(109,Giderler[Gerçek])</f>
        <v>3655</v>
      </c>
      <c r="E22" s="13">
        <f>SUBTOTAL(109,Giderler[Fark])</f>
        <v>-52</v>
      </c>
    </row>
  </sheetData>
  <dataValidations count="5">
    <dataValidation allowBlank="1" showInputMessage="1" showErrorMessage="1" prompt="Bu sütundaki bu başlığın altına Aylık Giderleri girin. Belirli girdileri bulmak için başlık filtrelerini kullanın" sqref="B1" xr:uid="{00000000-0002-0000-0200-000000000000}"/>
    <dataValidation allowBlank="1" showInputMessage="1" showErrorMessage="1" prompt="Bu sütundaki bu başlığın altına Öngörülen gideri girin" sqref="C1" xr:uid="{00000000-0002-0000-0200-000001000000}"/>
    <dataValidation allowBlank="1" showInputMessage="1" showErrorMessage="1" prompt="Bu sütundaki bu başlığın altına Gerçek gideri girin" sqref="D1" xr:uid="{00000000-0002-0000-0200-000002000000}"/>
    <dataValidation allowBlank="1" showInputMessage="1" showErrorMessage="1" prompt="Fark tutarı, bu sütundaki bu başlığın altında otomatik olarak hesaplanır" sqref="E1" xr:uid="{00000000-0002-0000-0200-000003000000}"/>
    <dataValidation allowBlank="1" showInputMessage="1" showErrorMessage="1" prompt="Bu çalışma sayfasına Aylık Giderleri girin" sqref="A1" xr:uid="{00000000-0002-0000-0200-000004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ap:HeadingPairs>
  <ap:TitlesOfParts>
    <vt:vector baseType="lpstr" size="9">
      <vt:lpstr>Nakit Akışı</vt:lpstr>
      <vt:lpstr>Aylık Gelir</vt:lpstr>
      <vt:lpstr>Aylık Giderler</vt:lpstr>
      <vt:lpstr>Başlık1</vt:lpstr>
      <vt:lpstr>Başlık2</vt:lpstr>
      <vt:lpstr>Başlık3</vt:lpstr>
      <vt:lpstr>'Aylık Gelir'!Yazdırma_Başlıkları</vt:lpstr>
      <vt:lpstr>'Aylık Giderler'!Yazdırma_Başlıkları</vt:lpstr>
      <vt:lpstr>'Nakit Akışı'!Yazdırma_Başlıkları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2017-02-16T06:35:50Z</dcterms:created>
  <dcterms:modified xsi:type="dcterms:W3CDTF">2017-05-23T11:18:54Z</dcterms:modified>
</cp:coreProperties>
</file>