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5"/>
  <workbookPr filterPrivacy="1" hidePivotFieldList="1"/>
  <xr:revisionPtr revIDLastSave="18" documentId="13_ncr:1_{130AE834-4346-4665-A3AC-34EC39D54290}" xr6:coauthVersionLast="43" xr6:coauthVersionMax="43" xr10:uidLastSave="{225FA447-7F41-489A-B39B-FE48DA9FD1DA}"/>
  <bookViews>
    <workbookView xWindow="-120" yWindow="-120" windowWidth="28980" windowHeight="14430" xr2:uid="{00000000-000D-0000-FFFF-FFFF00000000}"/>
  </bookViews>
  <sheets>
    <sheet name="Üniversite Kredi Planlayıcısı" sheetId="1" r:id="rId1"/>
    <sheet name="Ders" sheetId="5" r:id="rId2"/>
    <sheet name="Dönem Özeti Verisi" sheetId="4" r:id="rId3"/>
  </sheets>
  <definedNames>
    <definedName name="CreditsEarned">DegreeRequirements[[#Totals],[KAZANILAN]]</definedName>
    <definedName name="CreditsNeeded">DegreeRequirements[[#Totals],[TOPLAM]]</definedName>
    <definedName name="CreditsRemaining">DegreeRequirements[[#Totals],[ZORUNLU]]</definedName>
    <definedName name="RequirementLookup">DegreeRequirements[KREDİ GEREKSİNİMLERİ]</definedName>
    <definedName name="_xlnm.Print_Titles" localSheetId="1">Ders!$1:$2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<sst xmlns="http://schemas.openxmlformats.org/spreadsheetml/2006/main" count="164" uniqueCount="86">
  <si>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Üniversite Kredi Planlayıcısı</t>
  </si>
  <si>
    <t>DÖNEM ÖZETİ</t>
  </si>
  <si>
    <t>Her bir dönem için toplam kredi ve dersleri gösteren çubuk grafik bu hücrededir. Bu PivotChart Dönem Özeti Verisi çalışma sayfasındaki PivotTable baz alınarak otomatik olarak güncelleştirilir.</t>
  </si>
  <si>
    <t>Yukarıdaki PivotChart’ı güncelleştirmek için grafiği seçin.  
Kısayol menüsünü açmak için tek sağ fare tıklaması yapın.
Çizelgeyi yenilemek için Yenile’yi veya Tümünü Yenile’yi seçin.</t>
  </si>
  <si>
    <t>Müzik Tarihi 
Lisans Mezunu</t>
  </si>
  <si>
    <t>KREDİ GEREKSİNİMLERİ</t>
  </si>
  <si>
    <t>Akademik Anadal</t>
  </si>
  <si>
    <t>Akademik Yan Dal</t>
  </si>
  <si>
    <t>Seçmeli Ders</t>
  </si>
  <si>
    <t>Genel Çalışma</t>
  </si>
  <si>
    <t>TOPLAMLAR</t>
  </si>
  <si>
    <t>GENEL İLERLEME DURUMU:</t>
  </si>
  <si>
    <t>TOPLAM</t>
  </si>
  <si>
    <t>Yok</t>
  </si>
  <si>
    <t>KAZANILAN</t>
  </si>
  <si>
    <t>ZORUNLU</t>
  </si>
  <si>
    <t>Üniversite Dersleri</t>
  </si>
  <si>
    <t>DERS ADI</t>
  </si>
  <si>
    <t>Antropoloji</t>
  </si>
  <si>
    <t>Uygulamalı Müzik</t>
  </si>
  <si>
    <t>Sanat Tarihi</t>
  </si>
  <si>
    <t xml:space="preserve">Sanat Tarihi </t>
  </si>
  <si>
    <t>İşitsel Beceriler I</t>
  </si>
  <si>
    <t>İşitsel Beceriler II</t>
  </si>
  <si>
    <t>İşitsel Beceriler III</t>
  </si>
  <si>
    <t>İşitsel Beceriler IV</t>
  </si>
  <si>
    <t>Orkestra Yönetimi I</t>
  </si>
  <si>
    <t>İngilizce Yazma</t>
  </si>
  <si>
    <t>Form ve Analiz</t>
  </si>
  <si>
    <t>Antropoloji’ye Giriş</t>
  </si>
  <si>
    <t>Matematik 101</t>
  </si>
  <si>
    <t>Batı Medeniyetinde Müzik Tarihi I</t>
  </si>
  <si>
    <t>Batı Medeniyetinde Müzik Tarihi II</t>
  </si>
  <si>
    <t>Müzik Teorisi I</t>
  </si>
  <si>
    <t>Müzik Teorisi II</t>
  </si>
  <si>
    <t>Müzik Teorisi III</t>
  </si>
  <si>
    <t>Müzik Teorisi IV</t>
  </si>
  <si>
    <t>Piyano Dersi</t>
  </si>
  <si>
    <t>Sosyal Bilimler 101</t>
  </si>
  <si>
    <t>Sosyal Bilgiler 101</t>
  </si>
  <si>
    <t>Caz Dünyası</t>
  </si>
  <si>
    <t>Müzik Dünyası I</t>
  </si>
  <si>
    <t>Müzik Dünyası II</t>
  </si>
  <si>
    <t>Müzik Dünyası III</t>
  </si>
  <si>
    <t>DERS NO</t>
  </si>
  <si>
    <t>GEN 108</t>
  </si>
  <si>
    <t>MUS 215</t>
  </si>
  <si>
    <t>SNT 101</t>
  </si>
  <si>
    <t>SNT 201</t>
  </si>
  <si>
    <t>MUS 113</t>
  </si>
  <si>
    <t>MUS 213</t>
  </si>
  <si>
    <t>MUS 313</t>
  </si>
  <si>
    <t>MUS 413</t>
  </si>
  <si>
    <t>MUS 114</t>
  </si>
  <si>
    <t>İNG 101</t>
  </si>
  <si>
    <t>İNG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</si>
  <si>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</si>
  <si>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</si>
  <si>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</si>
  <si>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</si>
  <si>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</si>
  <si>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</si>
  <si>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</si>
  <si>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</si>
  <si>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</si>
  <si>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</si>
  <si>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SOS 101</t>
  </si>
  <si>
    <t>SOS 201</t>
  </si>
  <si>
    <t>MUS 105</t>
  </si>
  <si>
    <t>MUS 112</t>
  </si>
  <si>
    <t>MUS 212</t>
  </si>
  <si>
    <t>DERECE GEREKSİNİMİ</t>
  </si>
  <si>
    <t>KREDİLER</t>
  </si>
  <si>
    <t>TAMAMLANDI MI?</t>
  </si>
  <si>
    <t>Evet</t>
  </si>
  <si>
    <t>Hayır</t>
  </si>
  <si>
    <t>DÖNEM</t>
  </si>
  <si>
    <t>1. Dönem</t>
  </si>
  <si>
    <t>3. Dönem</t>
  </si>
  <si>
    <t>2. Dönem</t>
  </si>
  <si>
    <t>4. Dönem</t>
  </si>
  <si>
    <t>5. Dönem</t>
  </si>
  <si>
    <t>Dönem Özeti Verisi</t>
  </si>
  <si>
    <t>Bu PivotTable, Üniversite Kredi Planlayıcısı sayfasındaki Dönem Özeti PivotChart’ının veri kaynağıdır.</t>
  </si>
  <si>
    <t xml:space="preserve">KREDİLER </t>
  </si>
  <si>
    <t xml:space="preserve">DERSLER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</si>
</sst>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5" fillId="0" borderId="0" xfId="2" applyFont="1" applyAlignment="1">
      <alignment horizontal="right" vertical="center" indent="1"/>
    </xf>
    <xf numFmtId="0" fontId="0" fillId="0" borderId="0" xfId="0" applyAlignment="1">
      <alignment vertical="top"/>
    </xf>
    <xf numFmtId="0" fontId="2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2" borderId="0" xfId="3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Border="1" applyAlignment="1">
      <alignment horizontal="center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13" fillId="0" borderId="0" xfId="0" applyFont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0" xfId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" xfId="1" builtinId="15" customBuiltin="1"/>
    <cellStyle name="Bağlı Hücre" xfId="18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2" builtinId="19" customBuiltin="1"/>
    <cellStyle name="Binlik Ayracı [0]" xfId="5" builtinId="6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 customBuiltin="1"/>
    <cellStyle name="Not" xfId="9" builtinId="10" customBuiltin="1"/>
    <cellStyle name="Nötr" xfId="14" builtinId="28" customBuiltin="1"/>
    <cellStyle name="ParaBirimi" xfId="6" builtinId="4" customBuiltin="1"/>
    <cellStyle name="ParaBirimi [0]" xfId="7" builtinId="7" customBuiltin="1"/>
    <cellStyle name="Toplam" xfId="22" builtinId="25" customBuiltin="1"/>
    <cellStyle name="Uyarı Metni" xfId="20" builtinId="11" customBuiltin="1"/>
    <cellStyle name="Virgül" xfId="4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8" builtinId="5" customBuiltin="1"/>
  </cellStyles>
  <dxfs count="36"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3" defaultTableStyle="Kurs Tablosu" defaultPivotStyle="Dönem Özeti">
    <tableStyle name="Dönem Özeti" table="0" count="3" xr9:uid="{00000000-0011-0000-FFFF-FFFF02000000}">
      <tableStyleElement type="headerRow" dxfId="35"/>
      <tableStyleElement type="totalRow" dxfId="34"/>
      <tableStyleElement type="secondRowStripe" dxfId="33"/>
    </tableStyle>
    <tableStyle name="Kredi Gereksinimleri Özeti" pivot="0" count="3" xr9:uid="{00000000-0011-0000-FFFF-FFFF01000000}">
      <tableStyleElement type="wholeTable" dxfId="32"/>
      <tableStyleElement type="headerRow" dxfId="31"/>
      <tableStyleElement type="totalRow" dxfId="30"/>
    </tableStyle>
    <tableStyle name="Kurs Tablosu" pivot="0" count="3" xr9:uid="{00000000-0011-0000-FFFF-FFFF00000000}">
      <tableStyleElement type="wholeTable" dxfId="29"/>
      <tableStyleElement type="headerRow" dxfId="28"/>
      <tableStyleElement type="secondRowStripe" dxfId="27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[Office_35054908_TF00000034.xlsx]Dönem Özeti Verisi!SemesterSummaryPivotTable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'Dönem Özeti Verisi'!$B$4</c:f>
              <c:strCache>
                <c:ptCount val="1"/>
                <c:pt idx="0">
                  <c:v>KREDİLER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'Dönem Özeti Verisi'!$A$5:$A$10</c:f>
              <c:strCache>
                <c:ptCount val="5"/>
                <c:pt idx="0">
                  <c:v>1. Dönem</c:v>
                </c:pt>
                <c:pt idx="1">
                  <c:v>2. Dönem</c:v>
                </c:pt>
                <c:pt idx="2">
                  <c:v>3. Dönem</c:v>
                </c:pt>
                <c:pt idx="3">
                  <c:v>4. Dönem</c:v>
                </c:pt>
                <c:pt idx="4">
                  <c:v>5. Dönem</c:v>
                </c:pt>
              </c:strCache>
            </c:strRef>
          </c:cat>
          <c:val>
            <c:numRef>
              <c:f>'Dönem Özeti Verisi'!$B$5:$B$10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'Dönem Özeti Verisi'!$C$4</c:f>
              <c:strCache>
                <c:ptCount val="1"/>
                <c:pt idx="0">
                  <c:v>DERSLER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'Dönem Özeti Verisi'!$A$5:$A$10</c:f>
              <c:strCache>
                <c:ptCount val="5"/>
                <c:pt idx="0">
                  <c:v>1. Dönem</c:v>
                </c:pt>
                <c:pt idx="1">
                  <c:v>2. Dönem</c:v>
                </c:pt>
                <c:pt idx="2">
                  <c:v>3. Dönem</c:v>
                </c:pt>
                <c:pt idx="3">
                  <c:v>4. Dönem</c:v>
                </c:pt>
                <c:pt idx="4">
                  <c:v>5. Dönem</c:v>
                </c:pt>
              </c:strCache>
            </c:strRef>
          </c:cat>
          <c:val>
            <c:numRef>
              <c:f>'Dönem Özeti Verisi'!$C$5:$C$10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0026219941900956"/>
          <c:y val="0.22643199011888224"/>
          <c:w val="0.19973780058099044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Gövde)"/>
              <a:ea typeface=""/>
              <a:cs typeface="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tr-T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emesterSummary" descr="Her bir dönem için toplam kredi ve dersleri gösteren çubuk graf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zar" refreshedDate="43644.407367129628" createdVersion="6" refreshedVersion="6" minRefreshableVersion="3" recordCount="27" xr:uid="{00000000-000A-0000-FFFF-FFFF0D000000}">
  <cacheSource type="worksheet">
    <worksheetSource name="Dersler"/>
  </cacheSource>
  <cacheFields count="6">
    <cacheField name="DERS ADI" numFmtId="0">
      <sharedItems count="26">
        <s v="Antropoloji"/>
        <s v="Uygulamalı Müzik"/>
        <s v="Sanat Tarihi"/>
        <s v="Sanat Tarihi "/>
        <s v="İşitsel Beceriler I"/>
        <s v="İşitsel Beceriler II"/>
        <s v="İşitsel Beceriler III"/>
        <s v="İşitsel Beceriler IV"/>
        <s v="Orkestra Yönetimi I"/>
        <s v="İngilizce Yazma"/>
        <s v="Form ve Analiz"/>
        <s v="Antropoloji’ye Giriş"/>
        <s v="Matematik 101"/>
        <s v="Batı Medeniyetinde Müzik Tarihi I"/>
        <s v="Batı Medeniyetinde Müzik Tarihi II"/>
        <s v="Müzik Teorisi I"/>
        <s v="Müzik Teorisi II"/>
        <s v="Müzik Teorisi III"/>
        <s v="Müzik Teorisi IV"/>
        <s v="Piyano Dersi"/>
        <s v="Sosyal Bilimler 101"/>
        <s v="Sosyal Bilgiler 101"/>
        <s v="Caz Dünyası"/>
        <s v="Müzik Dünyası I"/>
        <s v="Müzik Dünyası II"/>
        <s v="Müzik Dünyası III"/>
      </sharedItems>
    </cacheField>
    <cacheField name="DERS NO" numFmtId="0">
      <sharedItems/>
    </cacheField>
    <cacheField name="DERECE GEREKSİNİMİ" numFmtId="0">
      <sharedItems/>
    </cacheField>
    <cacheField name="KREDİLER" numFmtId="0">
      <sharedItems containsSemiMixedTypes="0" containsString="0" containsNumber="1" containsInteger="1" minValue="2" maxValue="4"/>
    </cacheField>
    <cacheField name="TAMAMLANDI MI?" numFmtId="0">
      <sharedItems containsBlank="1"/>
    </cacheField>
    <cacheField name="DÖNEM" numFmtId="0">
      <sharedItems count="5">
        <s v="1. Dönem"/>
        <s v="3. Dönem"/>
        <s v="2. Dönem"/>
        <s v="4. Dönem"/>
        <s v="5. Döne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GEN 108"/>
    <s v="Genel Çalışma"/>
    <n v="4"/>
    <s v="Evet"/>
    <x v="0"/>
  </r>
  <r>
    <x v="1"/>
    <s v="MUS 215"/>
    <s v="Akademik Anadal"/>
    <n v="3"/>
    <m/>
    <x v="1"/>
  </r>
  <r>
    <x v="2"/>
    <s v="SNT 101"/>
    <s v="Genel Çalışma"/>
    <n v="2"/>
    <s v="Evet"/>
    <x v="0"/>
  </r>
  <r>
    <x v="3"/>
    <s v="SNT 201"/>
    <s v="Genel Çalışma"/>
    <n v="2"/>
    <s v="Evet"/>
    <x v="2"/>
  </r>
  <r>
    <x v="4"/>
    <s v="MUS 113"/>
    <s v="Akademik Anadal"/>
    <n v="2"/>
    <s v="Evet"/>
    <x v="0"/>
  </r>
  <r>
    <x v="5"/>
    <s v="MUS 213"/>
    <s v="Akademik Anadal"/>
    <n v="2"/>
    <s v="Evet"/>
    <x v="2"/>
  </r>
  <r>
    <x v="6"/>
    <s v="MUS 313"/>
    <s v="Akademik Anadal"/>
    <n v="2"/>
    <m/>
    <x v="1"/>
  </r>
  <r>
    <x v="7"/>
    <s v="MUS 413"/>
    <s v="Akademik Anadal"/>
    <n v="2"/>
    <m/>
    <x v="3"/>
  </r>
  <r>
    <x v="8"/>
    <s v="MUS 114"/>
    <s v="Akademik Anadal"/>
    <n v="2"/>
    <s v="Evet"/>
    <x v="0"/>
  </r>
  <r>
    <x v="9"/>
    <s v="İNG 101"/>
    <s v="Genel Çalışma"/>
    <n v="3"/>
    <s v="Evet"/>
    <x v="0"/>
  </r>
  <r>
    <x v="9"/>
    <s v="İNG 201"/>
    <s v="Genel Çalışma"/>
    <n v="3"/>
    <s v="Evet"/>
    <x v="2"/>
  </r>
  <r>
    <x v="10"/>
    <s v="MUS 214"/>
    <s v="Akademik Anadal"/>
    <n v="2"/>
    <s v="Evet"/>
    <x v="2"/>
  </r>
  <r>
    <x v="11"/>
    <s v="GEN 208"/>
    <s v="Genel Çalışma"/>
    <n v="3"/>
    <s v="Evet"/>
    <x v="2"/>
  </r>
  <r>
    <x v="12"/>
    <s v="MAT 101"/>
    <s v="Genel Çalışma"/>
    <n v="3"/>
    <s v="Evet"/>
    <x v="0"/>
  </r>
  <r>
    <x v="13"/>
    <s v="MUS 101"/>
    <s v="Akademik Anadal"/>
    <n v="2"/>
    <s v="Evet"/>
    <x v="0"/>
  </r>
  <r>
    <x v="14"/>
    <s v="MUS 201"/>
    <s v="Akademik Anadal"/>
    <n v="2"/>
    <s v="Evet"/>
    <x v="0"/>
  </r>
  <r>
    <x v="15"/>
    <s v="MUS 110"/>
    <s v="Akademik Anadal"/>
    <n v="2"/>
    <s v="Evet"/>
    <x v="2"/>
  </r>
  <r>
    <x v="16"/>
    <s v="MUS 210"/>
    <s v="Akademik Anadal"/>
    <n v="2"/>
    <s v="Evet"/>
    <x v="1"/>
  </r>
  <r>
    <x v="17"/>
    <s v="MUS 310"/>
    <s v="Akademik Anadal"/>
    <n v="2"/>
    <m/>
    <x v="3"/>
  </r>
  <r>
    <x v="18"/>
    <s v="MUS 410"/>
    <s v="Akademik Anadal"/>
    <n v="2"/>
    <m/>
    <x v="4"/>
  </r>
  <r>
    <x v="19"/>
    <s v="MUS 109"/>
    <s v="Akademik Anadal"/>
    <n v="2"/>
    <s v="Evet"/>
    <x v="0"/>
  </r>
  <r>
    <x v="20"/>
    <s v="SOS 101"/>
    <s v="Genel Çalışma"/>
    <n v="3"/>
    <s v="Evet"/>
    <x v="0"/>
  </r>
  <r>
    <x v="21"/>
    <s v="SOS 201"/>
    <s v="Genel Çalışma"/>
    <n v="3"/>
    <s v="Evet"/>
    <x v="0"/>
  </r>
  <r>
    <x v="22"/>
    <s v="MUS 105"/>
    <s v="Seçmeli Ders"/>
    <n v="4"/>
    <s v="Evet"/>
    <x v="2"/>
  </r>
  <r>
    <x v="23"/>
    <s v="MUS 112"/>
    <s v="Akademik Anadal"/>
    <n v="2"/>
    <s v="Evet"/>
    <x v="0"/>
  </r>
  <r>
    <x v="24"/>
    <s v="MUS 212"/>
    <s v="Akademik Anadal"/>
    <n v="2"/>
    <s v="Evet"/>
    <x v="2"/>
  </r>
  <r>
    <x v="25"/>
    <s v="MUS 213"/>
    <s v="Akademik Anadal"/>
    <n v="2"/>
    <s v="Hayı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TOPLAM" updatedVersion="6" minRefreshableVersion="3" itemPrintTitles="1" createdVersion="4" indent="0" outline="1" outlineData="1" multipleFieldFilters="0" chartFormat="21" rowHeaderCaption="DÖNEM">
  <location ref="A4:C10" firstHeaderRow="0" firstDataRow="1" firstDataCol="1"/>
  <pivotFields count="6">
    <pivotField dataField="1" showAll="0">
      <items count="27">
        <item x="0"/>
        <item x="11"/>
        <item x="13"/>
        <item x="14"/>
        <item x="22"/>
        <item x="10"/>
        <item x="9"/>
        <item x="4"/>
        <item x="5"/>
        <item x="6"/>
        <item x="7"/>
        <item x="12"/>
        <item x="23"/>
        <item x="24"/>
        <item x="25"/>
        <item x="15"/>
        <item x="16"/>
        <item x="17"/>
        <item x="18"/>
        <item x="8"/>
        <item x="19"/>
        <item x="2"/>
        <item x="3"/>
        <item x="21"/>
        <item x="20"/>
        <item x="1"/>
        <item t="default"/>
      </items>
    </pivotField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İLER " fld="3" baseField="5" baseItem="0"/>
    <dataField name="DERSLER  " fld="0" subtotal="count" baseField="5" baseItem="0"/>
  </dataFields>
  <formats count="2">
    <format dxfId="1">
      <pivotArea outline="0" collapsedLevelsAreSubtotals="1" fieldPosition="0"/>
    </format>
    <format dxfId="0">
      <pivotArea type="all" dataOnly="0" outline="0" fieldPosition="0"/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Dönem Özeti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Bu PivotTable dönem başına toplam kredi ve dersleri hesapla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6" dataDxfId="24" totalsRowDxfId="23" headerRowBorderDxfId="25">
  <tableColumns count="4">
    <tableColumn id="1" xr3:uid="{00000000-0010-0000-0000-000001000000}" name="KREDİ GEREKSİNİMLERİ" totalsRowLabel="TOPLAMLAR" dataDxfId="22" totalsRowDxfId="21"/>
    <tableColumn id="2" xr3:uid="{00000000-0010-0000-0000-000002000000}" name="TOPLAM" totalsRowFunction="sum" dataDxfId="20" totalsRowDxfId="19"/>
    <tableColumn id="3" xr3:uid="{00000000-0010-0000-0000-000003000000}" name="KAZANILAN" totalsRowFunction="sum" dataDxfId="18" totalsRowDxfId="17">
      <calculatedColumnFormula>IFERROR(SUMIFS(Dersler[KREDİLER],Dersler[DERECE GEREKSİNİMİ],DegreeRequirements[[#This Row],[KREDİ GEREKSİNİMLERİ]],Dersler[TAMAMLANDI MI?],"=Evet"),"")</calculatedColumnFormula>
    </tableColumn>
    <tableColumn id="4" xr3:uid="{00000000-0010-0000-0000-000004000000}" name="ZORUNLU" totalsRowFunction="sum" dataDxfId="16" totalsRowDxfId="15">
      <calculatedColumnFormula>IFERROR(DegreeRequirements[[#This Row],[TOPLAM]]-DegreeRequirements[[#This Row],[KAZANILAN]],"")</calculatedColumnFormula>
    </tableColumn>
  </tableColumns>
  <tableStyleInfo name="Kredi Gereksinimleri Özeti" showFirstColumn="0" showLastColumn="0" showRowStripes="0" showColumnStripes="1"/>
  <extLst>
    <ext xmlns:x14="http://schemas.microsoft.com/office/spreadsheetml/2009/9/main" uri="{504A1905-F514-4f6f-8877-14C23A59335A}">
      <x14:table altTextSummary="Kredi gereksinimleri, mesela Akademik Anadal’ın yanında toplam krediler, kazanılan krediler ve gerekli kredil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Dersler" displayName="Dersler" ref="A2:F29" headerRowDxfId="14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DERS ADI" totalsRowLabel="Toplam" dataDxfId="13" totalsRowDxfId="12"/>
    <tableColumn id="2" xr3:uid="{00000000-0010-0000-0100-000002000000}" name="DERS NO" dataDxfId="11" totalsRowDxfId="10"/>
    <tableColumn id="3" xr3:uid="{00000000-0010-0000-0100-000003000000}" name="DERECE GEREKSİNİMİ" dataDxfId="9" totalsRowDxfId="8"/>
    <tableColumn id="4" xr3:uid="{00000000-0010-0000-0100-000004000000}" name="KREDİLER" dataDxfId="7" totalsRowDxfId="6"/>
    <tableColumn id="6" xr3:uid="{00000000-0010-0000-0100-000006000000}" name="TAMAMLANDI MI?" dataDxfId="5" totalsRowDxfId="4"/>
    <tableColumn id="5" xr3:uid="{00000000-0010-0000-0100-000005000000}" name="DÖNEM" totalsRowFunction="count" dataDxfId="3" totalsRowDxfId="2"/>
  </tableColumns>
  <tableStyleInfo name="Kurs Tablosu" showFirstColumn="0" showLastColumn="0" showRowStripes="1" showColumnStripes="0"/>
  <extLst>
    <ext xmlns:x14="http://schemas.microsoft.com/office/spreadsheetml/2009/9/main" uri="{504A1905-F514-4f6f-8877-14C23A59335A}">
      <x14:table altTextSummary="Ders Başlığını, Ders numarasını, Kredileri ve Dönem numarasını bu tabloya girin. Tamamlandığına dair ve Derece Gereksinimlerine göre Evet veya Hayır’ı seçin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28" t="s">
        <v>0</v>
      </c>
      <c r="B1" s="28"/>
      <c r="C1" s="17"/>
      <c r="D1" s="17"/>
      <c r="E1" s="17"/>
      <c r="F1" s="17"/>
    </row>
    <row r="2" spans="1:6" ht="51" customHeight="1" x14ac:dyDescent="0.3">
      <c r="A2" s="28"/>
      <c r="B2" s="28"/>
      <c r="C2" s="22" t="s">
        <v>4</v>
      </c>
      <c r="D2" s="23"/>
      <c r="E2" s="23"/>
      <c r="F2" s="23"/>
    </row>
    <row r="3" spans="1:6" ht="6.75" customHeight="1" x14ac:dyDescent="0.3">
      <c r="A3" s="28"/>
      <c r="B3" s="28"/>
      <c r="C3" s="16"/>
      <c r="D3" s="16"/>
      <c r="E3" s="16"/>
      <c r="F3" s="16"/>
    </row>
    <row r="4" spans="1:6" ht="36" customHeight="1" thickBot="1" x14ac:dyDescent="0.35">
      <c r="A4" s="24" t="s">
        <v>1</v>
      </c>
      <c r="B4" s="25"/>
      <c r="C4" s="11" t="s">
        <v>5</v>
      </c>
      <c r="D4" s="10" t="s">
        <v>12</v>
      </c>
      <c r="E4" s="10" t="s">
        <v>14</v>
      </c>
      <c r="F4" s="10" t="s">
        <v>15</v>
      </c>
    </row>
    <row r="5" spans="1:6" ht="30" customHeight="1" thickTop="1" x14ac:dyDescent="0.3">
      <c r="A5" s="26" t="s">
        <v>2</v>
      </c>
      <c r="B5" s="26"/>
      <c r="C5" t="s">
        <v>6</v>
      </c>
      <c r="D5" s="2">
        <v>54</v>
      </c>
      <c r="E5" s="2">
        <f>IFERROR(SUMIFS(Dersler[KREDİLER],Dersler[DERECE GEREKSİNİMİ],DegreeRequirements[[#This Row],[KREDİ GEREKSİNİMLERİ]],Dersler[TAMAMLANDI MI?],"=Evet"),"")</f>
        <v>22</v>
      </c>
      <c r="F5" s="2">
        <f>IFERROR(DegreeRequirements[[#This Row],[TOPLAM]]-DegreeRequirements[[#This Row],[KAZANILAN]],"")</f>
        <v>32</v>
      </c>
    </row>
    <row r="6" spans="1:6" ht="30" customHeight="1" x14ac:dyDescent="0.3">
      <c r="A6" s="27"/>
      <c r="B6" s="27"/>
      <c r="C6" t="s">
        <v>7</v>
      </c>
      <c r="D6" s="2" t="s">
        <v>13</v>
      </c>
      <c r="E6" s="2">
        <f>IFERROR(SUMIFS(Dersler[KREDİLER],Dersler[DERECE GEREKSİNİMİ],DegreeRequirements[[#This Row],[KREDİ GEREKSİNİMLERİ]],Dersler[TAMAMLANDI MI?],"=Evet"),"")</f>
        <v>0</v>
      </c>
      <c r="F6" s="2" t="str">
        <f>IFERROR(DegreeRequirements[[#This Row],[TOPLAM]]-DegreeRequirements[[#This Row],[KAZANILAN]],"")</f>
        <v/>
      </c>
    </row>
    <row r="7" spans="1:6" ht="30" customHeight="1" x14ac:dyDescent="0.3">
      <c r="A7" s="27"/>
      <c r="B7" s="27"/>
      <c r="C7" t="s">
        <v>8</v>
      </c>
      <c r="D7" s="2">
        <v>4</v>
      </c>
      <c r="E7" s="2">
        <f>IFERROR(SUMIFS(Dersler[KREDİLER],Dersler[DERECE GEREKSİNİMİ],DegreeRequirements[[#This Row],[KREDİ GEREKSİNİMLERİ]],Dersler[TAMAMLANDI MI?],"=Evet"),"")</f>
        <v>4</v>
      </c>
      <c r="F7" s="2">
        <f>IFERROR(DegreeRequirements[[#This Row],[TOPLAM]]-DegreeRequirements[[#This Row],[KAZANILAN]],"")</f>
        <v>0</v>
      </c>
    </row>
    <row r="8" spans="1:6" ht="30" customHeight="1" x14ac:dyDescent="0.3">
      <c r="A8" s="27"/>
      <c r="B8" s="27"/>
      <c r="C8" t="s">
        <v>9</v>
      </c>
      <c r="D8" s="2">
        <v>66</v>
      </c>
      <c r="E8" s="2">
        <f>IFERROR(SUMIFS(Dersler[KREDİLER],Dersler[DERECE GEREKSİNİMİ],DegreeRequirements[[#This Row],[KREDİ GEREKSİNİMLERİ]],Dersler[TAMAMLANDI MI?],"=Evet"),"")</f>
        <v>26</v>
      </c>
      <c r="F8" s="2">
        <f>IFERROR(DegreeRequirements[[#This Row],[TOPLAM]]-DegreeRequirements[[#This Row],[KAZANILAN]],"")</f>
        <v>40</v>
      </c>
    </row>
    <row r="9" spans="1:6" ht="30" customHeight="1" x14ac:dyDescent="0.3">
      <c r="A9" s="27"/>
      <c r="B9" s="27"/>
      <c r="C9" s="12" t="s">
        <v>10</v>
      </c>
      <c r="D9" s="2">
        <f>SUBTOTAL(109,DegreeRequirements[TOPLAM])</f>
        <v>124</v>
      </c>
      <c r="E9" s="2">
        <f>SUBTOTAL(109,DegreeRequirements[KAZANILAN])</f>
        <v>52</v>
      </c>
      <c r="F9" s="2">
        <f>SUBTOTAL(109,DegreeRequirements[ZORUNLU])</f>
        <v>72</v>
      </c>
    </row>
    <row r="10" spans="1:6" ht="30" customHeight="1" x14ac:dyDescent="0.3">
      <c r="A10" s="27"/>
      <c r="B10" s="27"/>
    </row>
    <row r="11" spans="1:6" ht="30" customHeight="1" x14ac:dyDescent="0.3">
      <c r="A11" s="21" t="s">
        <v>3</v>
      </c>
      <c r="B11" s="21"/>
      <c r="C11" s="7" t="s">
        <v>11</v>
      </c>
      <c r="D11" s="19">
        <f>CreditsEarned</f>
        <v>52</v>
      </c>
      <c r="E11" s="20"/>
      <c r="F11" s="9" t="str">
        <f>TEXT(DegreeRequirements[[#Totals],[KAZANILAN]]/DegreeRequirements[[#Totals],[TOPLAM]],"##%")&amp;" TAMAMLANDI!"</f>
        <v>42% TAMAMLANDI!</v>
      </c>
    </row>
    <row r="12" spans="1:6" ht="39" customHeight="1" x14ac:dyDescent="0.3">
      <c r="A12" s="21"/>
      <c r="B12" s="21"/>
      <c r="D12" s="18" t="str">
        <f>IF(CreditsEarned&gt;=(CreditsNeeded)," Tebrikler!",IF(CreditsEarned&gt;=(CreditsNeeded*0.75)," Az kaldı!",IF(CreditsEarned&gt;=(CreditsNeeded*0.5)," Hedefinizin yarısına ulaştınız!",IF(CreditsEarned&gt;=(CreditsNeeded*0.25)," Böyle devam!",""))))</f>
        <v xml:space="preserve"> Böyle devam!</v>
      </c>
      <c r="E12" s="18"/>
      <c r="F12" s="8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Ders Adını bu hücreye ve ayrıntılarını aşağıdaki tabloya girin" sqref="C2" xr:uid="{00000000-0002-0000-0000-000000000000}"/>
    <dataValidation allowBlank="1" showInputMessage="1" showErrorMessage="1" prompt="Bu sütundaki bu başlığın altına Kredi Gereksinimlerini girin" sqref="C4" xr:uid="{00000000-0002-0000-0000-000001000000}"/>
    <dataValidation allowBlank="1" showInputMessage="1" showErrorMessage="1" prompt="Bu sütundaki bu başlığın altına Toplam kredileri girin" sqref="D4" xr:uid="{00000000-0002-0000-0000-000002000000}"/>
    <dataValidation allowBlank="1" showInputMessage="1" showErrorMessage="1" prompt="Bu sütundaki bu başlığın altında kazanılan krediler otomatik olarak hesaplanır. Veri çubuğu otomatik olarak güncelleştirilir" sqref="E4" xr:uid="{00000000-0002-0000-0000-000003000000}"/>
    <dataValidation allowBlank="1" showInputMessage="1" showErrorMessage="1" prompt="Bu sütundaki bu başlığın altında Gereken Krediler otomatik olarak hesaplanır. Değer sıfır olduğunda onay işareti görünür. Genel İlerleme çubuğu tablonun altındaki hücrelerdedir." sqref="F4" xr:uid="{00000000-0002-0000-0000-000004000000}"/>
    <dataValidation allowBlank="1" showInputMessage="1" showErrorMessage="1" prompt="Genel İlerleme çubuğu bu hücrededir. Ders tamamlama yüzdesi otomatik olarak sağdaki hücrede ve mesaj aşağıdaki hücrede güncelleştirilir" sqref="D11:E11" xr:uid="{00000000-0002-0000-0000-000005000000}"/>
    <dataValidation allowBlank="1" showInputMessage="1" showErrorMessage="1" prompt="Genel İlerleme çubuğu sağdaki hücrededir" sqref="C11" xr:uid="{00000000-0002-0000-0000-000006000000}"/>
    <dataValidation allowBlank="1" showInputMessage="1" showErrorMessage="1" prompt="Ders tamamlama yüzdesi bu hücrede otomatik olarak güncelleştirilir" sqref="F11" xr:uid="{00000000-0002-0000-0000-000007000000}"/>
    <dataValidation allowBlank="1" showInputMessage="1" showErrorMessage="1" prompt="Mesaj bu hücrede otomatik olarak güncelleştirilir" sqref="D12:E12" xr:uid="{00000000-0002-0000-0000-000008000000}"/>
    <dataValidation allowBlank="1" showInputMessage="1" showErrorMessage="1" prompt="Bu çalışma kitabında Üniversite Kredi Planlayıcısı oluşturun. Bu çalışma sayfasının başlığı bu hücrededir ve grafiği A5 hücresindedir. C2 hücresine Ders Adını ve ayrıntılarını Derece Gereksinimleri tablosuna girin" sqref="A1:B3" xr:uid="{00000000-0002-0000-0000-000009000000}"/>
    <dataValidation allowBlank="1" showInputMessage="1" showErrorMessage="1" prompt="Dönem Özeti grafiği aşağıdaki hücrede ve İpucu A11 hücresindedir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Listeden Evet veya Hayır’ı seçin. İPTAL’i seçin ve sonra seçenekler için ALT+AŞAĞI OK tuşlarına basın, sonra AŞAĞI OK ve ENTER tuşlarına basarak seçim yapın" sqref="E3:E29" xr:uid="{00000000-0002-0000-0100-000000000000}">
      <formula1>"Evet,Hayır"</formula1>
    </dataValidation>
    <dataValidation type="list" errorStyle="warning" allowBlank="1" showInputMessage="1" showErrorMessage="1" error="Listeden Derece Gereksinimini seçin. İPTAL’i seçin, sonra seçenekler için ALT+AŞAĞI OK tuşlarına basın ve sonra AŞAĞI OK ve ENTER tuşlarına basarak seçim yapın" sqref="C3:C29" xr:uid="{00000000-0002-0000-0100-000001000000}">
      <formula1>RequirementLookup</formula1>
    </dataValidation>
    <dataValidation allowBlank="1" showInputMessage="1" showErrorMessage="1" prompt="Bu çalışma sayfasında Üniversite derslerinin bir listesini oluşturun. Başlık bu hücrededir. Ayrıntıları aşağıdaki tabloya girin" sqref="A1" xr:uid="{00000000-0002-0000-0100-000002000000}"/>
    <dataValidation allowBlank="1" showInputMessage="1" showErrorMessage="1" prompt="Bu sütundaki başlığın altına Ders Başlığını girin. Arama yapmak için başlık filtrelerini kullanın" sqref="A2" xr:uid="{00000000-0002-0000-0100-000003000000}"/>
    <dataValidation allowBlank="1" showInputMessage="1" showErrorMessage="1" prompt="Bu sütunda, bu başlığın altına Ders numarasını girin" sqref="B2" xr:uid="{00000000-0002-0000-0100-000004000000}"/>
    <dataValidation allowBlank="1" showInputMessage="1" showErrorMessage="1" prompt="Bu sütundaki bu başlığın altında Derece Gereksinimini seçin. Seçenekler için ALT+AŞAĞI OK tuşlarına basın ve sonra AŞAĞI OK ve ENTER tuşlarına basarak seçim yapın" sqref="C2" xr:uid="{00000000-0002-0000-0100-000005000000}"/>
    <dataValidation allowBlank="1" showInputMessage="1" showErrorMessage="1" prompt="Bu sütundaki bu başlığın altına Kredileri girin" sqref="D2" xr:uid="{00000000-0002-0000-0100-000006000000}"/>
    <dataValidation allowBlank="1" showInputMessage="1" showErrorMessage="1" prompt="Bu sütunda bu başlığın altında Tamamlandığına dair Evet veya Hayır seçin. Seçenekler için ALT+AŞAĞI OK tuşlarına basın ve sonra AŞAĞI OK ve ENTER tuşlarına basarak seçim yapın" sqref="E2" xr:uid="{00000000-0002-0000-0100-000007000000}"/>
    <dataValidation allowBlank="1" showInputMessage="1" showErrorMessage="1" prompt="Bu sütundaki bu başlığın altına Dönem numarasını girin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29" t="s">
        <v>82</v>
      </c>
      <c r="B1" s="29"/>
      <c r="C1" s="1"/>
    </row>
    <row r="2" spans="1:3" ht="51" customHeight="1" x14ac:dyDescent="0.3">
      <c r="A2" s="29"/>
      <c r="B2" s="29"/>
      <c r="C2" s="13" t="s">
        <v>83</v>
      </c>
    </row>
    <row r="3" spans="1:3" ht="6.75" customHeight="1" x14ac:dyDescent="0.3">
      <c r="A3" s="29"/>
      <c r="B3" s="29"/>
      <c r="C3" s="1"/>
    </row>
    <row r="4" spans="1:3" ht="18" customHeight="1" x14ac:dyDescent="0.3">
      <c r="A4" t="s">
        <v>76</v>
      </c>
      <c r="B4" t="s">
        <v>84</v>
      </c>
      <c r="C4" t="s">
        <v>85</v>
      </c>
    </row>
    <row r="5" spans="1:3" ht="30" customHeight="1" x14ac:dyDescent="0.3">
      <c r="A5" s="15" t="s">
        <v>77</v>
      </c>
      <c r="B5" s="14">
        <v>30</v>
      </c>
      <c r="C5" s="14">
        <v>12</v>
      </c>
    </row>
    <row r="6" spans="1:3" ht="30" customHeight="1" x14ac:dyDescent="0.3">
      <c r="A6" s="15" t="s">
        <v>79</v>
      </c>
      <c r="B6" s="14">
        <v>20</v>
      </c>
      <c r="C6" s="14">
        <v>8</v>
      </c>
    </row>
    <row r="7" spans="1:3" ht="30" customHeight="1" x14ac:dyDescent="0.3">
      <c r="A7" s="15" t="s">
        <v>78</v>
      </c>
      <c r="B7" s="14">
        <v>9</v>
      </c>
      <c r="C7" s="14">
        <v>4</v>
      </c>
    </row>
    <row r="8" spans="1:3" ht="30" customHeight="1" x14ac:dyDescent="0.3">
      <c r="A8" s="15" t="s">
        <v>80</v>
      </c>
      <c r="B8" s="14">
        <v>4</v>
      </c>
      <c r="C8" s="14">
        <v>2</v>
      </c>
    </row>
    <row r="9" spans="1:3" ht="30" customHeight="1" x14ac:dyDescent="0.3">
      <c r="A9" s="15" t="s">
        <v>81</v>
      </c>
      <c r="B9" s="14">
        <v>2</v>
      </c>
      <c r="C9" s="14">
        <v>1</v>
      </c>
    </row>
    <row r="10" spans="1:3" ht="30" customHeight="1" x14ac:dyDescent="0.3">
      <c r="A10" s="15" t="s">
        <v>12</v>
      </c>
      <c r="B10" s="14">
        <v>65</v>
      </c>
      <c r="C10" s="14">
        <v>27</v>
      </c>
    </row>
  </sheetData>
  <mergeCells count="1">
    <mergeCell ref="A1:B3"/>
  </mergeCells>
  <dataValidations count="1">
    <dataValidation allowBlank="1" showInputMessage="1" showErrorMessage="1" prompt="Bu çalışma sayfasının başlığı bu hücrededir. Aşağıdaki tablo otomatik olarak hesaplanır" sqref="A1:B3" xr:uid="{00000000-0002-0000-0200-000000000000}"/>
  </dataValidation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Üniversite Kredi Planlayıcısı</vt:lpstr>
      <vt:lpstr>Ders</vt:lpstr>
      <vt:lpstr>Dönem Özeti Verisi</vt:lpstr>
      <vt:lpstr>CreditsEarned</vt:lpstr>
      <vt:lpstr>CreditsNeeded</vt:lpstr>
      <vt:lpstr>CreditsRemaining</vt:lpstr>
      <vt:lpstr>RequirementLookup</vt:lpstr>
      <vt:lpstr>Ders!Yazdırma_Başlıkları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2019-06-29T05:32:36Z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