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6"/>
  <workbookPr filterPrivacy="1" codeName="ThisWorkbook"/>
  <xr:revisionPtr revIDLastSave="26" documentId="13_ncr:1_{7B503B26-965A-4C88-8D2D-25C4651BC09B}" xr6:coauthVersionLast="47" xr6:coauthVersionMax="47" xr10:uidLastSave="{CB49BD53-F728-47EB-BFC2-9790A0905049}"/>
  <bookViews>
    <workbookView xWindow="-120" yWindow="-120" windowWidth="38640" windowHeight="19440" xr2:uid="{00000000-000D-0000-FFFF-FFFF00000000}"/>
  </bookViews>
  <sheets>
    <sheet name="Ticari Fatura" sheetId="1" r:id="rId1"/>
    <sheet name="Müşteriler" sheetId="3" r:id="rId2"/>
  </sheets>
  <definedNames>
    <definedName name="Depozito">'Ticari Fatura'!$H$18</definedName>
    <definedName name="FaturaAdı">'Ticari Fatura'!$C$4</definedName>
    <definedName name="FaturaAlttoplamı">'Ticari Fatura'!$H$14</definedName>
    <definedName name="MüşteriArama">CustomerList[ŞİRKET ADI]</definedName>
    <definedName name="Nakliye">'Ticari Fatura'!$H$17</definedName>
    <definedName name="SatırBaşlığıBölgesi1..C6">'Ticari Fatura'!$B$4</definedName>
    <definedName name="SatırBaşlıkBölgesi2..E5">'Ticari Fatura'!$D$4</definedName>
    <definedName name="SatırBaşlıkBölgesi3..H5">'Ticari Fatura'!$G$4</definedName>
    <definedName name="SatırBaşlıkBölgesi4..H20">'Ticari Fatura'!$G$14</definedName>
    <definedName name="SatışVergisi">'Ticari Fatura'!$H$16</definedName>
    <definedName name="SatışVergisiOranı">'Ticari Fatura'!$H$15</definedName>
    <definedName name="SütunBaşlığı1">InvoiceItems[[#Headers],[TARİH]]</definedName>
    <definedName name="ŞirketAdı">'Ticari Fatura'!$B$1</definedName>
    <definedName name="Title2">CustomerList[[#Headers],[ŞİRKET ADI]]</definedName>
    <definedName name="_xlnm.Print_Area" localSheetId="1">Müşteriler!$A:$L</definedName>
    <definedName name="_xlnm.Print_Area" localSheetId="0">'Ticari Fatura'!$A:$I</definedName>
    <definedName name="_xlnm.Print_Titles" localSheetId="1">Müşteriler!$2:$2</definedName>
    <definedName name="_xlnm.Print_Titles" localSheetId="0">'Ticari Fatura'!$8:$8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E6" i="1"/>
  <c r="E5" i="1"/>
  <c r="E4" i="1"/>
  <c r="B9" i="1" l="1"/>
  <c r="H5" i="1"/>
  <c r="C7" i="1" l="1"/>
  <c r="C6" i="1" l="1"/>
  <c r="H6" i="1" l="1"/>
  <c r="C5" i="1"/>
  <c r="H9" i="1" l="1"/>
  <c r="H10" i="1"/>
  <c r="H11" i="1"/>
  <c r="H12" i="1"/>
  <c r="H13" i="1"/>
  <c r="H14" i="1" l="1"/>
  <c r="H16" i="1" l="1"/>
  <c r="H19" i="1" s="1"/>
</calcChain>
</file>

<file path=xl/sharedStrings.xml><?xml version="1.0" encoding="utf-8"?>
<sst xmlns="http://schemas.openxmlformats.org/spreadsheetml/2006/main" count="62" uniqueCount="61">
  <si>
    <t>TAILSPIN TOYS</t>
  </si>
  <si>
    <t>Fatura adresi:</t>
  </si>
  <si>
    <t>Adres:</t>
  </si>
  <si>
    <t>TARİH</t>
  </si>
  <si>
    <t>Lilli Allik</t>
  </si>
  <si>
    <t>ÖĞE NO.</t>
  </si>
  <si>
    <t>Telefon:</t>
  </si>
  <si>
    <t>Faks:</t>
  </si>
  <si>
    <t>E-posta:</t>
  </si>
  <si>
    <t>AÇIKLAMA</t>
  </si>
  <si>
    <t>Ahşap Bloklar</t>
  </si>
  <si>
    <t>123 Main Street</t>
  </si>
  <si>
    <t>Ocean View, MO 12345</t>
  </si>
  <si>
    <t>MKT</t>
  </si>
  <si>
    <r>
      <rPr>
        <b/>
        <sz val="11"/>
        <color theme="2" tint="-0.749992370372631"/>
        <rFont val="Source Sans Pro"/>
        <family val="2"/>
      </rPr>
      <t xml:space="preserve">T: </t>
    </r>
    <r>
      <rPr>
        <sz val="11"/>
        <color theme="2" tint="-0.749992370372631"/>
        <rFont val="Source Sans Pro"/>
        <family val="2"/>
      </rPr>
      <t>123-555-0123</t>
    </r>
  </si>
  <si>
    <r>
      <rPr>
        <b/>
        <sz val="11"/>
        <color theme="2" tint="-0.749992370372631"/>
        <rFont val="Source Sans Pro"/>
        <family val="2"/>
      </rPr>
      <t>F:</t>
    </r>
    <r>
      <rPr>
        <sz val="11"/>
        <color theme="2" tint="-0.749992370372631"/>
        <rFont val="Source Sans Pro"/>
        <family val="2"/>
      </rPr>
      <t xml:space="preserve"> 123-555-0124</t>
    </r>
  </si>
  <si>
    <t>BİRİM FİYATI</t>
  </si>
  <si>
    <t>tailspin@interestingsite.com</t>
  </si>
  <si>
    <t>www.tailspintoys.com</t>
  </si>
  <si>
    <t>Fatura No:</t>
  </si>
  <si>
    <t>Fatura Tarihi:</t>
  </si>
  <si>
    <t>İletişim Bilgileri:</t>
  </si>
  <si>
    <t>İNDİRİM</t>
  </si>
  <si>
    <t>Fatura ara toplamı</t>
  </si>
  <si>
    <t>Vergi oranı</t>
  </si>
  <si>
    <t>Satış vergisi</t>
  </si>
  <si>
    <t>Nakliye</t>
  </si>
  <si>
    <t>Alınan depozito</t>
  </si>
  <si>
    <t>Toplam</t>
  </si>
  <si>
    <t>TOPLAM</t>
  </si>
  <si>
    <t>Müşteriler</t>
  </si>
  <si>
    <t>MÜŞTERİLER</t>
  </si>
  <si>
    <t>ŞİRKET ADI</t>
  </si>
  <si>
    <t>Contoso, Ltd</t>
  </si>
  <si>
    <t>İLETİŞİM BİLGİLERİ</t>
  </si>
  <si>
    <t>Mike Gragg</t>
  </si>
  <si>
    <t>Janine Mendoza</t>
  </si>
  <si>
    <t>ADDRESS</t>
  </si>
  <si>
    <t>345 Cherry Street</t>
  </si>
  <si>
    <t>567 Walnut Lane</t>
  </si>
  <si>
    <t>ADRES2</t>
  </si>
  <si>
    <t>Suite 123</t>
  </si>
  <si>
    <t>ŞEHİR</t>
  </si>
  <si>
    <t>Albany</t>
  </si>
  <si>
    <t>Moline</t>
  </si>
  <si>
    <t>EYALET</t>
  </si>
  <si>
    <t>SD</t>
  </si>
  <si>
    <t>MO</t>
  </si>
  <si>
    <t>POSTA KODU</t>
  </si>
  <si>
    <t>09876</t>
  </si>
  <si>
    <t>TELEFON</t>
  </si>
  <si>
    <t>432-555-0178</t>
  </si>
  <si>
    <t>432-555-0189</t>
  </si>
  <si>
    <t>E-POSTA</t>
  </si>
  <si>
    <t>mike@excellentwebsite.com</t>
  </si>
  <si>
    <t>contoso@websitegoeshere.com</t>
  </si>
  <si>
    <t>FAKS</t>
  </si>
  <si>
    <t>432-555-0187</t>
  </si>
  <si>
    <t>432-555-0123</t>
  </si>
  <si>
    <t>Ticari Fatura</t>
  </si>
  <si>
    <t>10 gün içinde tamamı ödenecek. Geciken hesaplar için aylık 2% faiz uygulanır.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</si>
</sst>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8" formatCode="[&lt;=9999999]###\-####;\(###\)\ ###\-####"/>
    <numFmt numFmtId="169" formatCode="&quot;₺&quot;#,##0.00"/>
  </numFmts>
  <fonts count="36"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color theme="4"/>
      <name val="Verdana"/>
      <family val="2"/>
    </font>
    <font>
      <sz val="11"/>
      <color rgb="FF707070"/>
      <name val="Source Sans Pro"/>
      <family val="2"/>
    </font>
    <font>
      <sz val="11"/>
      <color theme="3"/>
      <name val="Source Sans Pro"/>
      <family val="2"/>
    </font>
    <font>
      <b/>
      <sz val="11"/>
      <color theme="1"/>
      <name val="Source Sans Pro"/>
      <family val="2"/>
    </font>
    <font>
      <sz val="11"/>
      <color theme="1"/>
      <name val="Source Sans Pro"/>
      <family val="2"/>
    </font>
    <font>
      <sz val="11"/>
      <color theme="0"/>
      <name val="Source Sans Pro"/>
      <family val="2"/>
    </font>
    <font>
      <sz val="11"/>
      <color theme="3"/>
      <name val="Trebuchet MS Bold Italic"/>
    </font>
    <font>
      <sz val="11"/>
      <color theme="0"/>
      <name val="Trebuchet MS Bold Italic"/>
    </font>
    <font>
      <b/>
      <sz val="11"/>
      <color theme="0"/>
      <name val="Source Sans Pro"/>
      <family val="2"/>
    </font>
    <font>
      <sz val="11"/>
      <color theme="3" tint="-0.249977111117893"/>
      <name val="Source Sans Pro"/>
      <family val="2"/>
    </font>
    <font>
      <sz val="10"/>
      <color theme="2" tint="-0.749992370372631"/>
      <name val="Calibri"/>
      <family val="2"/>
      <scheme val="minor"/>
    </font>
    <font>
      <sz val="10"/>
      <color theme="2" tint="-0.749992370372631"/>
      <name val="Source Sans Pro"/>
      <family val="2"/>
    </font>
    <font>
      <sz val="11"/>
      <color theme="2" tint="-0.749992370372631"/>
      <name val="Source Sans Pro"/>
      <family val="2"/>
    </font>
    <font>
      <b/>
      <sz val="11"/>
      <color theme="2" tint="-0.749992370372631"/>
      <name val="Source Sans Pro"/>
      <family val="2"/>
    </font>
    <font>
      <sz val="9"/>
      <color theme="2" tint="-0.749992370372631"/>
      <name val="Source Sans Pro"/>
      <family val="2"/>
    </font>
    <font>
      <b/>
      <sz val="28"/>
      <color theme="4" tint="-0.499984740745262"/>
      <name val="Trebuchet MS"/>
      <family val="2"/>
    </font>
    <font>
      <b/>
      <sz val="22"/>
      <color theme="4" tint="-0.499984740745262"/>
      <name val="Trebuchet MS Bold"/>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1" tint="0.34998626667073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0">
    <border>
      <left/>
      <right/>
      <top/>
      <bottom/>
      <diagonal/>
    </border>
    <border>
      <left/>
      <right style="thick">
        <color theme="4" tint="-0.249946592608417"/>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
      </bottom>
      <diagonal/>
    </border>
    <border>
      <left/>
      <right/>
      <top style="thin">
        <color theme="2" tint="-0.249946592608417"/>
      </top>
      <bottom style="thin">
        <color theme="2" tint="-0.249946592608417"/>
      </bottom>
      <diagonal/>
    </border>
    <border>
      <left/>
      <right/>
      <top/>
      <bottom style="thin">
        <color theme="3" tint="0.599963377788628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horizontal="left" vertical="center" wrapText="1"/>
    </xf>
    <xf numFmtId="0" fontId="7" fillId="0" borderId="0" applyNumberFormat="0" applyFill="0" applyBorder="0" applyAlignment="0" applyProtection="0">
      <alignment vertical="center" wrapText="1"/>
    </xf>
    <xf numFmtId="0" fontId="8" fillId="0" borderId="0" applyNumberFormat="0" applyFill="0" applyBorder="0" applyProtection="0">
      <alignment horizontal="left" wrapText="1" indent="2"/>
    </xf>
    <xf numFmtId="0" fontId="8"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7" fillId="0" borderId="0" applyNumberFormat="0" applyFill="0" applyBorder="0" applyAlignment="0" applyProtection="0">
      <alignment vertical="center" wrapText="1"/>
    </xf>
    <xf numFmtId="2" fontId="4" fillId="0" borderId="0" applyFill="0" applyBorder="0" applyProtection="0">
      <alignment horizontal="left" vertical="center"/>
    </xf>
    <xf numFmtId="165"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Protection="0">
      <alignment horizontal="right" vertical="center"/>
    </xf>
    <xf numFmtId="169" fontId="1" fillId="0" borderId="0" applyFill="0" applyBorder="0" applyProtection="0">
      <alignment horizontal="right" vertical="center" indent="1"/>
    </xf>
    <xf numFmtId="0" fontId="7" fillId="0" borderId="0" applyNumberFormat="0" applyFill="0" applyProtection="0">
      <alignment horizontal="right" vertical="top" indent="2"/>
    </xf>
    <xf numFmtId="0" fontId="7" fillId="0" borderId="0" applyNumberFormat="0" applyFill="0" applyBorder="0" applyProtection="0">
      <alignment horizontal="right" indent="2"/>
    </xf>
    <xf numFmtId="0" fontId="7" fillId="2" borderId="2" applyNumberFormat="0" applyFont="0" applyAlignment="0" applyProtection="0"/>
    <xf numFmtId="0" fontId="6" fillId="0" borderId="3" applyNumberFormat="0" applyFill="0" applyAlignment="0" applyProtection="0"/>
    <xf numFmtId="0" fontId="7" fillId="0" borderId="1" applyNumberFormat="0" applyFont="0" applyFill="0" applyAlignment="0">
      <alignment vertical="center"/>
    </xf>
    <xf numFmtId="14" fontId="7" fillId="0" borderId="0" applyFont="0" applyFill="0" applyBorder="0" applyAlignment="0" applyProtection="0">
      <alignment horizontal="left" vertical="center"/>
    </xf>
    <xf numFmtId="1" fontId="7" fillId="0" borderId="0" applyFont="0" applyFill="0" applyBorder="0" applyProtection="0">
      <alignment vertical="center"/>
    </xf>
    <xf numFmtId="168" fontId="7" fillId="0" borderId="0" applyFont="0" applyFill="0" applyBorder="0" applyAlignment="0" applyProtection="0">
      <alignment vertical="center"/>
    </xf>
    <xf numFmtId="0" fontId="7" fillId="0" borderId="0" applyNumberFormat="0" applyFill="0" applyBorder="0" applyProtection="0"/>
    <xf numFmtId="166" fontId="5" fillId="0" borderId="0" applyNumberFormat="0">
      <alignment horizontal="left" vertical="top" wrapText="1"/>
    </xf>
    <xf numFmtId="0" fontId="5" fillId="0" borderId="0" applyNumberFormat="0" applyFill="0" applyBorder="0">
      <alignment horizontal="right" vertical="center" wrapText="1"/>
    </xf>
    <xf numFmtId="0" fontId="7" fillId="0" borderId="0" applyNumberFormat="0" applyFont="0" applyFill="0" applyBorder="0">
      <alignment horizontal="left" vertical="center" wrapText="1"/>
    </xf>
    <xf numFmtId="0" fontId="9" fillId="0" borderId="0" applyNumberFormat="0" applyFill="0" applyBorder="0">
      <alignment horizontal="center" vertical="center" wrapText="1"/>
    </xf>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6" applyNumberFormat="0" applyAlignment="0" applyProtection="0"/>
    <xf numFmtId="0" fontId="31" fillId="8" borderId="7" applyNumberFormat="0" applyAlignment="0" applyProtection="0"/>
    <xf numFmtId="0" fontId="32" fillId="8" borderId="6" applyNumberFormat="0" applyAlignment="0" applyProtection="0"/>
    <xf numFmtId="0" fontId="33" fillId="0" borderId="8" applyNumberFormat="0" applyFill="0" applyAlignment="0" applyProtection="0"/>
    <xf numFmtId="0" fontId="34" fillId="9" borderId="9" applyNumberFormat="0" applyAlignment="0" applyProtection="0"/>
    <xf numFmtId="0" fontId="35"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3">
    <xf numFmtId="0" fontId="0" fillId="0" borderId="0" xfId="0">
      <alignment horizontal="left" vertical="center" wrapText="1"/>
    </xf>
    <xf numFmtId="0" fontId="3" fillId="0" borderId="0" xfId="0" applyFont="1">
      <alignment horizontal="left" vertical="center" wrapText="1"/>
    </xf>
    <xf numFmtId="0" fontId="12" fillId="0" borderId="0" xfId="0" applyFont="1" applyAlignment="1">
      <alignment horizontal="left" vertical="center" wrapText="1" indent="1"/>
    </xf>
    <xf numFmtId="0" fontId="11" fillId="0" borderId="0" xfId="19" applyFont="1" applyAlignment="1">
      <alignment horizontal="left" indent="1"/>
    </xf>
    <xf numFmtId="0" fontId="12" fillId="0" borderId="0" xfId="0" applyFont="1">
      <alignment horizontal="left" vertical="center" wrapText="1"/>
    </xf>
    <xf numFmtId="0" fontId="15" fillId="0" borderId="0" xfId="23" applyFont="1" applyFill="1" applyAlignment="1">
      <alignment horizontal="center" vertical="top" wrapText="1"/>
    </xf>
    <xf numFmtId="0" fontId="16" fillId="0" borderId="0" xfId="0" applyFont="1">
      <alignment horizontal="left" vertical="center" wrapText="1"/>
    </xf>
    <xf numFmtId="0" fontId="17" fillId="0" borderId="0" xfId="23" quotePrefix="1" applyFont="1">
      <alignment horizontal="center" vertical="center" wrapText="1"/>
    </xf>
    <xf numFmtId="169" fontId="14" fillId="0" borderId="5" xfId="10" applyFont="1" applyFill="1" applyBorder="1" applyProtection="1">
      <alignment horizontal="right" vertical="center" indent="1"/>
    </xf>
    <xf numFmtId="9" fontId="14" fillId="0" borderId="3" xfId="4" applyFont="1" applyFill="1" applyBorder="1" applyProtection="1">
      <alignment horizontal="right" vertical="center" indent="1"/>
    </xf>
    <xf numFmtId="169" fontId="14" fillId="0" borderId="3" xfId="10" applyFont="1" applyFill="1" applyBorder="1" applyProtection="1">
      <alignment horizontal="right" vertical="center" indent="1"/>
    </xf>
    <xf numFmtId="169" fontId="14" fillId="0" borderId="4" xfId="10" applyFont="1" applyFill="1" applyBorder="1" applyProtection="1">
      <alignment horizontal="right" vertical="center" indent="1"/>
    </xf>
    <xf numFmtId="169" fontId="14" fillId="0" borderId="0" xfId="10" applyFont="1" applyFill="1" applyBorder="1" applyProtection="1">
      <alignment horizontal="right" vertical="center" indent="1"/>
    </xf>
    <xf numFmtId="0" fontId="13" fillId="0" borderId="5" xfId="14" applyFont="1" applyFill="1" applyBorder="1" applyAlignment="1" applyProtection="1">
      <alignment horizontal="left" vertical="center" indent="1"/>
    </xf>
    <xf numFmtId="0" fontId="13" fillId="0" borderId="3" xfId="14" applyFont="1" applyFill="1" applyAlignment="1" applyProtection="1">
      <alignment horizontal="left" vertical="center" indent="1"/>
    </xf>
    <xf numFmtId="0" fontId="13" fillId="0" borderId="4" xfId="14" applyFont="1" applyFill="1" applyBorder="1" applyAlignment="1" applyProtection="1">
      <alignment horizontal="left" vertical="center" indent="1"/>
    </xf>
    <xf numFmtId="0" fontId="13" fillId="0" borderId="0" xfId="14" applyFont="1" applyFill="1" applyBorder="1" applyAlignment="1" applyProtection="1">
      <alignment horizontal="left" vertical="center" indent="1"/>
    </xf>
    <xf numFmtId="0" fontId="18" fillId="3" borderId="0" xfId="21" applyFont="1" applyFill="1" applyBorder="1" applyAlignment="1">
      <alignment horizontal="center" vertical="center" wrapText="1"/>
    </xf>
    <xf numFmtId="0" fontId="18" fillId="3" borderId="0" xfId="21" applyFont="1" applyFill="1" applyBorder="1" applyAlignment="1">
      <alignment horizontal="right" vertical="center" wrapText="1" indent="1"/>
    </xf>
    <xf numFmtId="0" fontId="18" fillId="3" borderId="0" xfId="14" applyFont="1" applyFill="1" applyBorder="1" applyAlignment="1" applyProtection="1">
      <alignment horizontal="left" vertical="center" indent="1"/>
    </xf>
    <xf numFmtId="169" fontId="15" fillId="3" borderId="0" xfId="10" applyFont="1" applyFill="1" applyBorder="1" applyProtection="1">
      <alignment horizontal="right" vertical="center" indent="1"/>
    </xf>
    <xf numFmtId="0" fontId="19" fillId="0" borderId="0" xfId="0" applyFont="1" applyAlignment="1">
      <alignment horizontal="left" vertical="center" wrapText="1" indent="1"/>
    </xf>
    <xf numFmtId="0" fontId="19" fillId="0" borderId="0" xfId="0" applyFont="1">
      <alignment horizontal="left" vertical="center" wrapText="1"/>
    </xf>
    <xf numFmtId="0" fontId="19" fillId="0" borderId="0" xfId="0" applyFont="1" applyAlignment="1">
      <alignment horizontal="left" vertical="center"/>
    </xf>
    <xf numFmtId="168" fontId="19" fillId="0" borderId="0" xfId="18" applyFont="1" applyFill="1" applyBorder="1" applyAlignment="1" applyProtection="1">
      <alignment horizontal="left" vertical="center"/>
    </xf>
    <xf numFmtId="0" fontId="19" fillId="0" borderId="0" xfId="1" applyFont="1" applyFill="1" applyBorder="1" applyAlignment="1" applyProtection="1">
      <alignment horizontal="left" vertical="center" wrapText="1"/>
    </xf>
    <xf numFmtId="0" fontId="19" fillId="0" borderId="0" xfId="0" applyFont="1" applyAlignment="1">
      <alignment vertical="center" wrapText="1"/>
    </xf>
    <xf numFmtId="0" fontId="19" fillId="0" borderId="0" xfId="0" applyFont="1" applyAlignment="1">
      <alignment vertical="center"/>
    </xf>
    <xf numFmtId="168" fontId="19" fillId="0" borderId="0" xfId="18" applyFont="1" applyFill="1" applyBorder="1" applyAlignment="1" applyProtection="1">
      <alignment vertical="center"/>
    </xf>
    <xf numFmtId="0" fontId="19" fillId="0" borderId="0" xfId="1" applyFont="1" applyFill="1" applyBorder="1" applyAlignment="1" applyProtection="1">
      <alignment vertical="center" wrapText="1"/>
    </xf>
    <xf numFmtId="1" fontId="19" fillId="0" borderId="0" xfId="17" applyFont="1" applyFill="1" applyBorder="1" applyAlignment="1">
      <alignment horizontal="center" vertical="center"/>
    </xf>
    <xf numFmtId="0" fontId="20" fillId="0" borderId="0" xfId="0" applyFont="1" applyAlignment="1">
      <alignment horizontal="left" vertical="center" wrapText="1" indent="1"/>
    </xf>
    <xf numFmtId="0" fontId="21" fillId="0" borderId="0" xfId="0" applyFont="1" applyAlignment="1">
      <alignment horizontal="left" vertical="center" wrapText="1" indent="1"/>
    </xf>
    <xf numFmtId="0" fontId="21" fillId="0" borderId="0" xfId="0" applyFont="1">
      <alignment horizontal="left" vertical="center" wrapText="1"/>
    </xf>
    <xf numFmtId="0" fontId="22" fillId="0" borderId="0" xfId="11" applyFont="1" applyAlignment="1">
      <alignment horizontal="left" vertical="top" indent="1"/>
    </xf>
    <xf numFmtId="166" fontId="23" fillId="0" borderId="0" xfId="20" applyNumberFormat="1" applyFont="1" applyAlignment="1">
      <alignment horizontal="left" vertical="top" wrapText="1" indent="1"/>
    </xf>
    <xf numFmtId="168" fontId="23" fillId="0" borderId="0" xfId="18" applyFont="1" applyAlignment="1">
      <alignment horizontal="left" vertical="top" wrapText="1" indent="1"/>
    </xf>
    <xf numFmtId="0" fontId="22" fillId="0" borderId="0" xfId="11" applyFont="1" applyAlignment="1">
      <alignment horizontal="left" vertical="top" indent="2"/>
    </xf>
    <xf numFmtId="0" fontId="23" fillId="0" borderId="0" xfId="20" applyNumberFormat="1" applyFont="1">
      <alignment horizontal="left" vertical="top" wrapText="1"/>
    </xf>
    <xf numFmtId="168" fontId="23" fillId="0" borderId="0" xfId="18" applyFont="1" applyBorder="1" applyAlignment="1">
      <alignment horizontal="left" vertical="top" wrapText="1" indent="1"/>
    </xf>
    <xf numFmtId="14" fontId="23" fillId="0" borderId="0" xfId="20" applyNumberFormat="1" applyFont="1">
      <alignment horizontal="left" vertical="top" wrapText="1"/>
    </xf>
    <xf numFmtId="166" fontId="23" fillId="0" borderId="0" xfId="20" applyNumberFormat="1" applyFont="1">
      <alignment horizontal="left" vertical="top" wrapText="1"/>
    </xf>
    <xf numFmtId="0" fontId="24" fillId="0" borderId="0" xfId="0" applyFont="1" applyAlignment="1">
      <alignment horizontal="left" vertical="top" indent="1"/>
    </xf>
    <xf numFmtId="0" fontId="21" fillId="0" borderId="0" xfId="0" applyFont="1" applyAlignment="1">
      <alignment horizontal="left" vertical="top" wrapText="1"/>
    </xf>
    <xf numFmtId="0" fontId="22" fillId="0" borderId="0" xfId="2" applyFont="1" applyAlignment="1">
      <alignment horizontal="left" wrapText="1" indent="1"/>
    </xf>
    <xf numFmtId="168" fontId="22" fillId="0" borderId="0" xfId="18" applyFont="1" applyAlignment="1">
      <alignment horizontal="left" wrapText="1" indent="1"/>
    </xf>
    <xf numFmtId="0" fontId="22" fillId="0" borderId="0" xfId="3" applyFont="1" applyAlignment="1">
      <alignment horizontal="left" vertical="top" wrapText="1" indent="1"/>
    </xf>
    <xf numFmtId="2" fontId="26" fillId="0" borderId="0" xfId="6" applyFont="1" applyAlignment="1">
      <alignment horizontal="left" vertical="center" indent="1"/>
    </xf>
    <xf numFmtId="0" fontId="18" fillId="0" borderId="0" xfId="0" applyFont="1" applyAlignment="1">
      <alignment vertical="center" wrapText="1"/>
    </xf>
    <xf numFmtId="0" fontId="18" fillId="0" borderId="0" xfId="0" applyFont="1" applyAlignment="1">
      <alignment horizontal="left" vertical="center" wrapText="1" indent="1"/>
    </xf>
    <xf numFmtId="0" fontId="18" fillId="0" borderId="0" xfId="22" applyFont="1" applyFill="1" applyBorder="1" applyAlignment="1">
      <alignment horizontal="left" vertical="center" wrapText="1" indent="1"/>
    </xf>
    <xf numFmtId="0" fontId="18" fillId="0" borderId="0" xfId="22" applyFont="1" applyFill="1" applyBorder="1" applyAlignment="1">
      <alignment horizontal="center" vertical="center" wrapText="1"/>
    </xf>
    <xf numFmtId="0" fontId="18" fillId="0" borderId="0" xfId="21" applyFont="1" applyFill="1" applyBorder="1" applyAlignment="1">
      <alignment horizontal="center" vertical="center" wrapText="1"/>
    </xf>
    <xf numFmtId="14" fontId="19" fillId="0" borderId="0" xfId="16" applyFont="1" applyFill="1" applyBorder="1" applyAlignment="1">
      <alignment horizontal="left" vertical="center" wrapText="1" indent="1"/>
    </xf>
    <xf numFmtId="0" fontId="19" fillId="0" borderId="0" xfId="22" applyFont="1" applyFill="1" applyBorder="1" applyAlignment="1">
      <alignment horizontal="center" vertical="center" wrapText="1"/>
    </xf>
    <xf numFmtId="166" fontId="23" fillId="0" borderId="0" xfId="20" applyNumberFormat="1" applyFont="1" applyAlignment="1">
      <alignment horizontal="left" vertical="top" indent="1"/>
    </xf>
    <xf numFmtId="169" fontId="19" fillId="0" borderId="0" xfId="9" applyFont="1" applyFill="1" applyBorder="1" applyAlignment="1">
      <alignment horizontal="center" vertical="center"/>
    </xf>
    <xf numFmtId="169" fontId="19" fillId="0" borderId="0" xfId="10" applyFont="1" applyFill="1" applyBorder="1">
      <alignment horizontal="right" vertical="center" indent="1"/>
    </xf>
    <xf numFmtId="0" fontId="22" fillId="0" borderId="0" xfId="1" applyFont="1" applyBorder="1" applyAlignment="1">
      <alignment wrapText="1"/>
    </xf>
    <xf numFmtId="0" fontId="22" fillId="0" borderId="0" xfId="1" applyFont="1" applyBorder="1" applyAlignment="1">
      <alignment vertical="top" wrapText="1"/>
    </xf>
    <xf numFmtId="2" fontId="25" fillId="0" borderId="0" xfId="6" applyFont="1" applyBorder="1" applyAlignment="1">
      <alignment horizontal="left" vertical="center" wrapText="1"/>
    </xf>
    <xf numFmtId="2" fontId="10" fillId="0" borderId="0" xfId="6" applyFont="1" applyBorder="1" applyAlignment="1">
      <alignment horizontal="left" vertical="center" wrapText="1"/>
    </xf>
    <xf numFmtId="168" fontId="22" fillId="0" borderId="0" xfId="3" applyNumberFormat="1" applyFont="1" applyAlignment="1">
      <alignment horizontal="left" vertical="top" wrapText="1" indent="1"/>
    </xf>
  </cellXfs>
  <cellStyles count="57">
    <cellStyle name="%20 - Vurgu1" xfId="34" builtinId="30" customBuiltin="1"/>
    <cellStyle name="%20 - Vurgu2" xfId="38" builtinId="34" customBuiltin="1"/>
    <cellStyle name="%20 - Vurgu3" xfId="42" builtinId="38" customBuiltin="1"/>
    <cellStyle name="%20 - Vurgu4" xfId="46" builtinId="42" customBuiltin="1"/>
    <cellStyle name="%20 - Vurgu5" xfId="50" builtinId="46" customBuiltin="1"/>
    <cellStyle name="%20 - Vurgu6" xfId="54" builtinId="50" customBuiltin="1"/>
    <cellStyle name="%40 - Vurgu1" xfId="35" builtinId="31" customBuiltin="1"/>
    <cellStyle name="%40 - Vurgu2" xfId="39" builtinId="35" customBuiltin="1"/>
    <cellStyle name="%40 - Vurgu3" xfId="43" builtinId="39" customBuiltin="1"/>
    <cellStyle name="%40 - Vurgu4" xfId="47" builtinId="43" customBuiltin="1"/>
    <cellStyle name="%40 - Vurgu5" xfId="51" builtinId="47" customBuiltin="1"/>
    <cellStyle name="%40 - Vurgu6" xfId="55" builtinId="51" customBuiltin="1"/>
    <cellStyle name="%60 - Vurgu1" xfId="36" builtinId="32" customBuiltin="1"/>
    <cellStyle name="%60 - Vurgu2" xfId="40" builtinId="36" customBuiltin="1"/>
    <cellStyle name="%60 - Vurgu3" xfId="44" builtinId="40" customBuiltin="1"/>
    <cellStyle name="%60 - Vurgu4" xfId="48" builtinId="44" customBuiltin="1"/>
    <cellStyle name="%60 - Vurgu5" xfId="52" builtinId="48" customBuiltin="1"/>
    <cellStyle name="%60 - Vurgu6" xfId="56" builtinId="52" customBuiltin="1"/>
    <cellStyle name="Açıklama Metni" xfId="19" builtinId="53" customBuiltin="1"/>
    <cellStyle name="Ana Başlık" xfId="6" builtinId="15" customBuiltin="1"/>
    <cellStyle name="Bağlı Hücre" xfId="30" builtinId="24" customBuiltin="1"/>
    <cellStyle name="Başlık 1" xfId="2" builtinId="16" customBuiltin="1"/>
    <cellStyle name="Başlık 2" xfId="3" builtinId="17" customBuiltin="1"/>
    <cellStyle name="Başlık 3" xfId="11" builtinId="18" customBuiltin="1"/>
    <cellStyle name="Başlık 4" xfId="12" builtinId="19" customBuiltin="1"/>
    <cellStyle name="Binlik Ayracı [0]" xfId="8" builtinId="6" customBuiltin="1"/>
    <cellStyle name="Çıkış" xfId="28" builtinId="21" customBuiltin="1"/>
    <cellStyle name="Fatura ayrıntıları" xfId="20" xr:uid="{00000000-0005-0000-0000-00000C000000}"/>
    <cellStyle name="gezinti hücresi" xfId="23" xr:uid="{00000000-0005-0000-0000-000017000000}"/>
    <cellStyle name="Giriş" xfId="27" builtinId="20" customBuiltin="1"/>
    <cellStyle name="Hesaplama" xfId="29" builtinId="22" customBuiltin="1"/>
    <cellStyle name="İşaretli Hücre" xfId="31" builtinId="23" customBuiltin="1"/>
    <cellStyle name="İyi" xfId="24" builtinId="26" customBuiltin="1"/>
    <cellStyle name="İzlenen Köprü" xfId="5" builtinId="9" customBuiltin="1"/>
    <cellStyle name="Köprü" xfId="1" builtinId="8" customBuiltin="1"/>
    <cellStyle name="Kötü" xfId="25" builtinId="27" customBuiltin="1"/>
    <cellStyle name="Miktar" xfId="17" xr:uid="{00000000-0005-0000-0000-000011000000}"/>
    <cellStyle name="Normal" xfId="0" builtinId="0" customBuiltin="1"/>
    <cellStyle name="Not" xfId="13" builtinId="10" customBuiltin="1"/>
    <cellStyle name="Nötr" xfId="26" builtinId="28" customBuiltin="1"/>
    <cellStyle name="ParaBirimi" xfId="9" builtinId="4" customBuiltin="1"/>
    <cellStyle name="ParaBirimi [0]" xfId="10" builtinId="7" customBuiltin="1"/>
    <cellStyle name="Sağ Kenarlık" xfId="15" xr:uid="{00000000-0005-0000-0000-000012000000}"/>
    <cellStyle name="Tablo ayrıntıları sola hizalı" xfId="22" xr:uid="{00000000-0005-0000-0000-000013000000}"/>
    <cellStyle name="Tablo Başlığı sağa hizalı" xfId="21" xr:uid="{00000000-0005-0000-0000-000014000000}"/>
    <cellStyle name="Tarih" xfId="16" xr:uid="{00000000-0005-0000-0000-000004000000}"/>
    <cellStyle name="Telefon" xfId="18" xr:uid="{00000000-0005-0000-0000-000010000000}"/>
    <cellStyle name="Toplam" xfId="14" builtinId="25" customBuiltin="1"/>
    <cellStyle name="Uyarı Metni" xfId="32" builtinId="11" customBuiltin="1"/>
    <cellStyle name="Virgül" xfId="7" builtinId="3" customBuiltin="1"/>
    <cellStyle name="Vurgu1" xfId="33" builtinId="29" customBuiltin="1"/>
    <cellStyle name="Vurgu2" xfId="37" builtinId="33" customBuiltin="1"/>
    <cellStyle name="Vurgu3" xfId="41" builtinId="37" customBuiltin="1"/>
    <cellStyle name="Vurgu4" xfId="45" builtinId="41" customBuiltin="1"/>
    <cellStyle name="Vurgu5" xfId="49" builtinId="45" customBuiltin="1"/>
    <cellStyle name="Vurgu6" xfId="53" builtinId="49" customBuiltin="1"/>
    <cellStyle name="Yüzde" xfId="4" builtinId="5" customBuiltin="1"/>
  </cellStyles>
  <dxfs count="38">
    <dxf>
      <font>
        <b/>
        <i val="0"/>
        <color theme="3"/>
      </font>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1" indent="1" justifyLastLine="0" shrinkToFit="0" readingOrder="0"/>
    </dxf>
    <dxf>
      <font>
        <strike val="0"/>
        <outline val="0"/>
        <shadow val="0"/>
        <u val="none"/>
        <vertAlign val="baseline"/>
        <sz val="11"/>
        <color theme="3"/>
        <name val="Source Sans Pro"/>
        <scheme val="none"/>
      </font>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b/>
        <strike val="0"/>
        <outline val="0"/>
        <shadow val="0"/>
        <u val="none"/>
        <vertAlign val="baseline"/>
        <sz val="11"/>
        <color theme="0"/>
        <name val="Source Sans Pro"/>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3" tint="-0.249977111117893"/>
        <name val="Source Sans Pro"/>
        <scheme val="none"/>
      </font>
      <numFmt numFmtId="169" formatCode="&quot;₺&quot;#,##0.00"/>
      <alignment horizontal="right" vertical="center" textRotation="0" indent="1" justifyLastLine="0" shrinkToFit="0" readingOrder="0"/>
    </dxf>
    <dxf>
      <font>
        <strike val="0"/>
        <outline val="0"/>
        <shadow val="0"/>
        <u val="none"/>
        <vertAlign val="baseline"/>
        <sz val="11"/>
        <color theme="3" tint="-0.249977111117893"/>
        <name val="Source Sans Pro"/>
        <scheme val="none"/>
      </font>
      <numFmt numFmtId="169" formatCode="&quot;₺&quot;#,##0.00"/>
      <alignment horizontal="center" vertical="center" textRotation="0" indent="0" justifyLastLine="0" shrinkToFit="0" readingOrder="0"/>
    </dxf>
    <dxf>
      <font>
        <strike val="0"/>
        <outline val="0"/>
        <shadow val="0"/>
        <u val="none"/>
        <vertAlign val="baseline"/>
        <sz val="11"/>
        <color theme="3" tint="-0.249977111117893"/>
        <name val="Source Sans Pro"/>
        <scheme val="none"/>
      </font>
      <numFmt numFmtId="169" formatCode="&quot;₺&quot;#,##0.00"/>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name val="Source Sans Pro"/>
        <scheme val="none"/>
      </font>
      <alignment horizontal="general" vertical="center" textRotation="0" indent="0" justifyLastLine="0" shrinkToFit="0" readingOrder="0"/>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b/>
        <strike val="0"/>
        <outline val="0"/>
        <shadow val="0"/>
        <u val="none"/>
        <vertAlign val="baseline"/>
        <sz val="11"/>
        <color theme="0"/>
        <name val="Source Sans Pro"/>
        <scheme val="none"/>
      </font>
      <fill>
        <patternFill patternType="solid">
          <fgColor indexed="64"/>
          <bgColor theme="1" tint="0.3499862666707358"/>
        </patternFill>
      </fill>
      <alignment horizontal="general" vertical="center" textRotation="0" indent="0" justifyLastLine="0" shrinkToFit="0" readingOrder="0"/>
    </dxf>
    <dxf>
      <fill>
        <patternFill>
          <bgColor theme="4" tint="0.7999816888943144"/>
        </patternFill>
      </fill>
    </dxf>
    <dxf>
      <font>
        <color theme="0"/>
      </font>
      <fill>
        <patternFill>
          <bgColor theme="1" tint="0.3499862666707358"/>
        </patternFill>
      </fill>
    </dxf>
    <dxf>
      <fill>
        <patternFill>
          <bgColor theme="4" tint="0.7999816888943144"/>
        </patternFill>
      </fill>
    </dxf>
    <dxf>
      <fill>
        <patternFill>
          <bgColor theme="2"/>
        </patternFill>
      </fill>
    </dxf>
    <dxf>
      <fill>
        <patternFill patternType="none">
          <bgColor auto="1"/>
        </patternFill>
      </fill>
    </dxf>
    <dxf>
      <fill>
        <patternFill>
          <bgColor theme="4"/>
        </patternFill>
      </fill>
    </dxf>
    <dxf>
      <fill>
        <patternFill>
          <bgColor theme="2"/>
        </patternFill>
      </fill>
    </dxf>
    <dxf>
      <fill>
        <patternFill patternType="solid">
          <fgColor theme="4" tint="0.7999511703848384"/>
          <bgColor theme="2"/>
        </patternFill>
      </fill>
    </dxf>
    <dxf>
      <fill>
        <patternFill patternType="solid">
          <fgColor theme="4" tint="0.7999511703848384"/>
          <bgColor theme="2"/>
        </patternFill>
      </fill>
    </dxf>
    <dxf>
      <font>
        <b/>
        <i val="0"/>
      </font>
      <border>
        <bottom style="double">
          <color theme="4" tint="-0.249946592608417"/>
        </bottom>
      </border>
    </dxf>
    <dxf>
      <font>
        <b/>
        <i val="0"/>
        <color theme="3"/>
      </font>
      <fill>
        <patternFill patternType="none">
          <bgColor auto="1"/>
        </patternFill>
      </fill>
      <border>
        <left/>
        <right/>
        <top style="thick">
          <color theme="4" tint="-0.249946592608417"/>
        </top>
        <bottom style="thick">
          <color theme="4" tint="-0.249946592608417"/>
        </bottom>
        <vertical/>
        <horizontal/>
      </border>
    </dxf>
    <dxf>
      <border diagonalUp="0" diagonalDown="0">
        <left/>
        <right/>
        <top/>
        <bottom style="thick">
          <color theme="4" tint="-0.249946592608417"/>
        </bottom>
        <vertical/>
        <horizontal/>
      </border>
    </dxf>
  </dxfs>
  <tableStyles count="5" defaultPivotStyle="PivotStyleLight16">
    <tableStyle name="Ticari Fatura" pivot="0" count="5" xr9:uid="{00000000-0011-0000-FFFF-FFFF00000000}">
      <tableStyleElement type="wholeTable" dxfId="37"/>
      <tableStyleElement type="headerRow" dxfId="36"/>
      <tableStyleElement type="totalRow" dxfId="35"/>
      <tableStyleElement type="firstRowStripe" dxfId="34"/>
      <tableStyleElement type="firstColumnStripe" dxfId="33"/>
    </tableStyle>
    <tableStyle name="Tablo Stili 1" pivot="0" count="3" xr9:uid="{AA9AF6CC-74EC-A548-910A-2CEC5057D9FB}">
      <tableStyleElement type="firstRowStripe" dxfId="32"/>
      <tableStyleElement type="secondRowStripe" dxfId="31"/>
      <tableStyleElement type="firstColumnStripe" dxfId="30"/>
    </tableStyle>
    <tableStyle name="Tablo Stili 2" pivot="0" count="1" xr9:uid="{AAC86889-926A-9644-9E30-E6BC94208819}">
      <tableStyleElement type="firstRowStripe" dxfId="29"/>
    </tableStyle>
    <tableStyle name="Tablo Stili 3" pivot="0" count="1" xr9:uid="{5A480686-C0EA-C14B-997D-F309FB808E8A}">
      <tableStyleElement type="firstRowStripe" dxfId="28"/>
    </tableStyle>
    <tableStyle name="Tablo Stili 4" pivot="0" count="2" xr9:uid="{125EA417-284A-6046-8AD9-209A0A64DD89}">
      <tableStyleElement type="headerRow" dxfId="27"/>
      <tableStyleElement type="firstRowStripe" dxfId="26"/>
    </tableStyle>
  </tableStyles>
  <colors>
    <mruColors>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M&#252;&#351;teriler'!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Ticari Fatura'!A1"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1</xdr:row>
      <xdr:rowOff>296552</xdr:rowOff>
    </xdr:to>
    <xdr:sp macro="" textlink="">
      <xdr:nvSpPr>
        <xdr:cNvPr id="3" name="Ok: Beşgen 2" descr="Müşteriler çalışma sayfasına gitmek için seçin">
          <a:hlinkClick xmlns:r="http://schemas.openxmlformats.org/officeDocument/2006/relationships" r:id="rId1" tooltip="Müşteriler çalışma sayfasına gitmek için seçi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b="1">
              <a:ln>
                <a:noFill/>
              </a:ln>
              <a:solidFill>
                <a:schemeClr val="bg1"/>
              </a:solidFill>
              <a:latin typeface="Source Sans Pro" panose="020B0503030403020204" pitchFamily="34" charset="0"/>
              <a:cs typeface="Arial" panose="020B0604020202020204" pitchFamily="34" charset="0"/>
            </a:rPr>
            <a:t>Müşteriler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Ok: Beşgen 1" descr="Ticari Fatura çalışma sayfasına gitmek için seçin">
          <a:hlinkClick xmlns:r="http://schemas.openxmlformats.org/officeDocument/2006/relationships" r:id="rId1" tooltip="Ticari Fatura çalışma sayfasına gitmek için seçi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b="1">
              <a:solidFill>
                <a:schemeClr val="bg1"/>
              </a:solidFill>
              <a:latin typeface="Source Sans Pro" panose="020B0503030403020204" pitchFamily="34" charset="0"/>
              <a:cs typeface="Arial" panose="020B0604020202020204" pitchFamily="34" charset="0"/>
            </a:rPr>
            <a:t>Ticari</a:t>
          </a:r>
          <a:r>
            <a:rPr lang="tr" sz="1100" b="1" baseline="0">
              <a:solidFill>
                <a:schemeClr val="bg1"/>
              </a:solidFill>
              <a:latin typeface="Source Sans Pro" panose="020B0503030403020204" pitchFamily="34" charset="0"/>
              <a:cs typeface="Arial" panose="020B0604020202020204" pitchFamily="34" charset="0"/>
            </a:rPr>
            <a:t> Fatura</a:t>
          </a:r>
          <a:endParaRPr lang="en-US" sz="1100" b="1">
            <a:solidFill>
              <a:schemeClr val="bg1"/>
            </a:solidFill>
            <a:latin typeface="Source Sans Pro" panose="020B0503030403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oiceItems" displayName="InvoiceItems" ref="B8:H13" headerRowDxfId="25" dataDxfId="24" totalsRowDxfId="22" tableBorderDxfId="23">
  <autoFilter ref="B8:H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TARİH" totalsRowLabel="Toplam" dataDxfId="21" dataCellStyle="Tarih"/>
    <tableColumn id="1" xr3:uid="{00000000-0010-0000-0000-000001000000}" name="ÖĞE NO." dataDxfId="20" dataCellStyle="Tablo ayrıntıları sola hizalı"/>
    <tableColumn id="2" xr3:uid="{00000000-0010-0000-0000-000002000000}" name="AÇIKLAMA" dataDxfId="19" dataCellStyle="Tablo ayrıntıları sola hizalı"/>
    <tableColumn id="3" xr3:uid="{00000000-0010-0000-0000-000003000000}" name="MKT" dataDxfId="18"/>
    <tableColumn id="4" xr3:uid="{00000000-0010-0000-0000-000004000000}" name="BİRİM FİYATI" dataDxfId="17"/>
    <tableColumn id="5" xr3:uid="{00000000-0010-0000-0000-000005000000}" name="İNDİRİM" dataDxfId="16"/>
    <tableColumn id="6" xr3:uid="{00000000-0010-0000-0000-000006000000}" name="TOPLAM" dataDxfId="15">
      <calculatedColumnFormula>IF(AND(InvoiceItems[[#This Row],[MKT]]&lt;&gt;"",InvoiceItems[[#This Row],[BİRİM FİYATI]]&lt;&gt;""),(InvoiceItems[[#This Row],[MKT]]*InvoiceItems[[#This Row],[BİRİM FİYATI]])-InvoiceItems[[#This Row],[İNDİRİM]],"")</calculatedColumnFormula>
    </tableColumn>
  </tableColumns>
  <tableStyleInfo name="Tablo Stili 4" showFirstColumn="0" showLastColumn="0" showRowStripes="1" showColumnStripes="0"/>
  <extLst>
    <ext xmlns:x14="http://schemas.microsoft.com/office/spreadsheetml/2009/9/main" uri="{504A1905-F514-4f6f-8877-14C23A59335A}">
      <x14:table altTextSummary="Tarih, Öğe Numarası, Açıklama, Miktar, Birim Fiyatı ve İndirimi bu tabloya girin. Toplam otomatik olarak hesaplanır"/>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ustomerList" displayName="CustomerList" ref="B2:K4" headerRowDxfId="14" dataDxfId="13" totalsRowDxfId="11" tableBorderDxfId="12" headerRowCellStyle="Normal">
  <autoFilter ref="B2:K4" xr:uid="{00000000-0009-0000-0100-000001000000}"/>
  <tableColumns count="10">
    <tableColumn id="2" xr3:uid="{00000000-0010-0000-0100-000002000000}" name="ŞİRKET ADI" dataDxfId="10"/>
    <tableColumn id="3" xr3:uid="{00000000-0010-0000-0100-000003000000}" name="İLETİŞİM BİLGİLERİ" dataDxfId="9"/>
    <tableColumn id="4" xr3:uid="{00000000-0010-0000-0100-000004000000}" name="ADDRESS" dataDxfId="8"/>
    <tableColumn id="1" xr3:uid="{00000000-0010-0000-0100-000001000000}" name="ADRES2" dataDxfId="7"/>
    <tableColumn id="5" xr3:uid="{00000000-0010-0000-0100-000005000000}" name="ŞEHİR" dataDxfId="6"/>
    <tableColumn id="6" xr3:uid="{00000000-0010-0000-0100-000006000000}" name="EYALET" dataDxfId="5"/>
    <tableColumn id="7" xr3:uid="{00000000-0010-0000-0100-000007000000}" name="POSTA KODU" dataDxfId="4"/>
    <tableColumn id="8" xr3:uid="{00000000-0010-0000-0100-000008000000}" name="TELEFON" dataDxfId="3" dataCellStyle="Telefon"/>
    <tableColumn id="10" xr3:uid="{00000000-0010-0000-0100-00000A000000}" name="E-POSTA" dataDxfId="2"/>
    <tableColumn id="11" xr3:uid="{00000000-0010-0000-0100-00000B000000}" name="FAKS" dataDxfId="1" dataCellStyle="Telefon"/>
  </tableColumns>
  <tableStyleInfo name="Tablo Stili 4" showFirstColumn="0" showLastColumn="0" showRowStripes="1" showColumnStripes="0"/>
  <extLst>
    <ext xmlns:x14="http://schemas.microsoft.com/office/spreadsheetml/2009/9/main" uri="{504A1905-F514-4f6f-8877-14C23A59335A}">
      <x14:table altTextSummary="Şirket Adı, Kişi Adı, Adres, Telefon, E-posta ve Fax numarası gibi müşteri ayrıntılarını bu tabloya girin"/>
    </ext>
  </extLst>
</table>
</file>

<file path=xl/theme/theme11.xml><?xml version="1.0" encoding="utf-8"?>
<a:theme xmlns:a="http://schemas.openxmlformats.org/drawingml/2006/main" name="Office Theme">
  <a:themeElements>
    <a:clrScheme name="Commercial Invoice">
      <a:dk1>
        <a:srgbClr val="000000"/>
      </a:dk1>
      <a:lt1>
        <a:srgbClr val="FFFFFF"/>
      </a:lt1>
      <a:dk2>
        <a:srgbClr val="6F6F6F"/>
      </a:dk2>
      <a:lt2>
        <a:srgbClr val="E7E6E6"/>
      </a:lt2>
      <a:accent1>
        <a:srgbClr val="E1BF49"/>
      </a:accent1>
      <a:accent2>
        <a:srgbClr val="B8B8B8"/>
      </a:accent2>
      <a:accent3>
        <a:srgbClr val="8BBC58"/>
      </a:accent3>
      <a:accent4>
        <a:srgbClr val="5097C7"/>
      </a:accent4>
      <a:accent5>
        <a:srgbClr val="E08587"/>
      </a:accent5>
      <a:accent6>
        <a:srgbClr val="D189FC"/>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7" /><Relationship Type="http://schemas.openxmlformats.org/officeDocument/2006/relationships/drawing" Target="/xl/drawings/drawing12.xml" Id="rId6" /><Relationship Type="http://schemas.openxmlformats.org/officeDocument/2006/relationships/printerSettings" Target="/xl/printerSettings/printerSettings12.bin" Id="rId5" /><Relationship Type="http://schemas.openxmlformats.org/officeDocument/2006/relationships/hyperlink" Target="http://www.tailspintoys.com/" TargetMode="External" Id="rId3" /><Relationship Type="http://schemas.openxmlformats.org/officeDocument/2006/relationships/hyperlink" Target="mailto:tailspin@interestingsite.com" TargetMode="External" Id="rId2" /><Relationship Type="http://schemas.openxmlformats.org/officeDocument/2006/relationships/hyperlink" Target="mailto:CustomerService@tailspintoys.com" TargetMode="External" Id="rId1" /><Relationship Type="http://schemas.openxmlformats.org/officeDocument/2006/relationships/hyperlink" Target="http://www.tailspintoys.com/" TargetMode="External" Id="rId4"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table" Target="/xl/tables/table21.xml" Id="rId5" /><Relationship Type="http://schemas.openxmlformats.org/officeDocument/2006/relationships/drawing" Target="/xl/drawings/drawing21.xml" Id="rId4" /><Relationship Type="http://schemas.openxmlformats.org/officeDocument/2006/relationships/hyperlink" Target="mailto:mike@excellentwebsite.com" TargetMode="External" Id="rId2" /><Relationship Type="http://schemas.openxmlformats.org/officeDocument/2006/relationships/hyperlink" Target="mailto:contoso@websitegoeshere.com"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B1:J19"/>
  <sheetViews>
    <sheetView showGridLines="0" tabSelected="1" zoomScaleNormal="100" workbookViewId="0"/>
  </sheetViews>
  <sheetFormatPr defaultColWidth="9.28515625" defaultRowHeight="30" customHeight="1" x14ac:dyDescent="0.25"/>
  <cols>
    <col min="1" max="1" width="2.7109375" customWidth="1"/>
    <col min="2" max="4" width="19.28515625" style="1" customWidth="1"/>
    <col min="5" max="5" width="21.28515625" style="1" customWidth="1"/>
    <col min="6" max="6" width="19.28515625" style="1" customWidth="1"/>
    <col min="7" max="7" width="21.28515625" style="1" customWidth="1"/>
    <col min="8" max="8" width="19.28515625" style="1" customWidth="1"/>
    <col min="9" max="9" width="2.7109375" customWidth="1"/>
    <col min="10" max="10" width="22.7109375" customWidth="1"/>
  </cols>
  <sheetData>
    <row r="1" spans="2:10" ht="22.15" customHeight="1" x14ac:dyDescent="0.25">
      <c r="B1" s="60" t="s">
        <v>0</v>
      </c>
      <c r="C1" s="61"/>
      <c r="D1" s="61"/>
      <c r="E1" s="44" t="s">
        <v>11</v>
      </c>
      <c r="F1" s="45" t="s">
        <v>14</v>
      </c>
      <c r="G1" s="58" t="s">
        <v>17</v>
      </c>
      <c r="H1" s="58"/>
      <c r="I1" s="4"/>
      <c r="J1" s="5" t="s">
        <v>30</v>
      </c>
    </row>
    <row r="2" spans="2:10" ht="28.9" customHeight="1" x14ac:dyDescent="0.25">
      <c r="B2" s="61"/>
      <c r="C2" s="61"/>
      <c r="D2" s="61"/>
      <c r="E2" s="46" t="s">
        <v>12</v>
      </c>
      <c r="F2" s="62" t="s">
        <v>15</v>
      </c>
      <c r="G2" s="59" t="s">
        <v>18</v>
      </c>
      <c r="H2" s="59"/>
      <c r="I2" s="4"/>
      <c r="J2" s="4"/>
    </row>
    <row r="3" spans="2:10" ht="30" customHeight="1" x14ac:dyDescent="0.25">
      <c r="B3" s="31"/>
      <c r="C3" s="31"/>
      <c r="D3" s="31"/>
      <c r="E3" s="32"/>
      <c r="F3" s="32"/>
      <c r="G3" s="33"/>
      <c r="H3" s="33"/>
      <c r="I3" s="4"/>
      <c r="J3" s="4"/>
    </row>
    <row r="4" spans="2:10" ht="30" customHeight="1" x14ac:dyDescent="0.25">
      <c r="B4" s="34" t="s">
        <v>1</v>
      </c>
      <c r="C4" s="35" t="s">
        <v>4</v>
      </c>
      <c r="D4" s="34" t="s">
        <v>6</v>
      </c>
      <c r="E4" s="36" t="str">
        <f>IFERROR(VLOOKUP(FaturaAdı,CustomerList[],8,FALSE),"")</f>
        <v>432-555-0178</v>
      </c>
      <c r="F4" s="36"/>
      <c r="G4" s="37" t="s">
        <v>19</v>
      </c>
      <c r="H4" s="38">
        <v>34567</v>
      </c>
    </row>
    <row r="5" spans="2:10" ht="30" customHeight="1" x14ac:dyDescent="0.25">
      <c r="B5" s="34" t="s">
        <v>2</v>
      </c>
      <c r="C5" s="35" t="str">
        <f>IFERROR(VLOOKUP(FaturaAdı,CustomerList[],3,FALSE),"")</f>
        <v>345 Cherry Street</v>
      </c>
      <c r="D5" s="34" t="s">
        <v>7</v>
      </c>
      <c r="E5" s="39" t="str">
        <f>IFERROR(VLOOKUP(FaturaAdı,CustomerList[],10,FALSE),"")</f>
        <v>432-555-0187</v>
      </c>
      <c r="F5" s="39"/>
      <c r="G5" s="37" t="s">
        <v>20</v>
      </c>
      <c r="H5" s="40">
        <f ca="1">TODAY()</f>
        <v>44902</v>
      </c>
    </row>
    <row r="6" spans="2:10" ht="30" customHeight="1" x14ac:dyDescent="0.25">
      <c r="B6" s="34"/>
      <c r="C6" s="35" t="str">
        <f>IF(VLOOKUP(FaturaAdı,CustomerList[],4,FALSE)&lt;&gt;"",VLOOKUP(FaturaAdı,CustomerList[],4,FALSE),IF(VLOOKUP(FaturaAdı,CustomerList[],5,FALSE)&lt;&gt;"",CONCATENATE(VLOOKUP(FaturaAdı,CustomerList[],5,FALSE),", ",VLOOKUP(FaturaAdı,CustomerList[],6,FALSE)," ",VLOOKUP(FaturaAdı,CustomerList[],7,FALSE)),CONCATENATE(VLOOKUP(FaturaAdı,CustomerList[],6,FALSE)," ",VLOOKUP(FaturaAdı,CustomerList[],7,FALSE))))</f>
        <v>Suite 123</v>
      </c>
      <c r="D6" s="34" t="s">
        <v>8</v>
      </c>
      <c r="E6" s="55" t="str">
        <f>IFERROR(VLOOKUP(FaturaAdı,CustomerList[],9,FALSE),"")</f>
        <v>mike@excellentwebsite.com</v>
      </c>
      <c r="F6" s="35"/>
      <c r="G6" s="37" t="s">
        <v>21</v>
      </c>
      <c r="H6" s="41" t="str">
        <f>IFERROR(VLOOKUP(FaturaAdı,CustomerList[],2,FALSE),"")</f>
        <v>Mike Gragg</v>
      </c>
    </row>
    <row r="7" spans="2:10" ht="30" customHeight="1" x14ac:dyDescent="0.25">
      <c r="B7" s="34"/>
      <c r="C7" s="35" t="str">
        <f>IF(VLOOKUP(FaturaAdı,CustomerList[],4,FALSE)="","",IF(VLOOKUP(FaturaAdı,CustomerList[],5,FALSE)&lt;&gt;"",CONCATENATE(VLOOKUP(FaturaAdı,CustomerList[],5,FALSE),", ",VLOOKUP(FaturaAdı,CustomerList[],6,FALSE)," ",VLOOKUP(FaturaAdı,CustomerList[],7,FALSE)),CONCATENATE(VLOOKUP(FaturaAdı,CustomerList[],6,FALSE)," ",VLOOKUP(FaturaAdı,CustomerList[],7,FALSE))))</f>
        <v>Albany, SD 12345</v>
      </c>
      <c r="D7" s="32"/>
      <c r="E7" s="32"/>
      <c r="F7" s="42"/>
      <c r="G7" s="43"/>
      <c r="H7" s="33"/>
    </row>
    <row r="8" spans="2:10" ht="30" customHeight="1" x14ac:dyDescent="0.25">
      <c r="B8" s="50" t="s">
        <v>3</v>
      </c>
      <c r="C8" s="51" t="s">
        <v>5</v>
      </c>
      <c r="D8" s="51" t="s">
        <v>9</v>
      </c>
      <c r="E8" s="52" t="s">
        <v>13</v>
      </c>
      <c r="F8" s="17" t="s">
        <v>16</v>
      </c>
      <c r="G8" s="17" t="s">
        <v>22</v>
      </c>
      <c r="H8" s="18" t="s">
        <v>29</v>
      </c>
    </row>
    <row r="9" spans="2:10" ht="30" customHeight="1" x14ac:dyDescent="0.25">
      <c r="B9" s="53">
        <f ca="1">TODAY()</f>
        <v>44902</v>
      </c>
      <c r="C9" s="54">
        <v>789807</v>
      </c>
      <c r="D9" s="54" t="s">
        <v>10</v>
      </c>
      <c r="E9" s="30">
        <v>4</v>
      </c>
      <c r="F9" s="56">
        <v>10</v>
      </c>
      <c r="G9" s="56">
        <v>2</v>
      </c>
      <c r="H9" s="57">
        <f>IF(AND(InvoiceItems[[#This Row],[MKT]]&lt;&gt;"",InvoiceItems[[#This Row],[BİRİM FİYATI]]&lt;&gt;""),(InvoiceItems[[#This Row],[MKT]]*InvoiceItems[[#This Row],[BİRİM FİYATI]])-InvoiceItems[[#This Row],[İNDİRİM]],"")</f>
        <v>38</v>
      </c>
    </row>
    <row r="10" spans="2:10" ht="30" customHeight="1" x14ac:dyDescent="0.25">
      <c r="B10" s="53"/>
      <c r="C10" s="54"/>
      <c r="D10" s="54"/>
      <c r="E10" s="30"/>
      <c r="F10" s="56"/>
      <c r="G10" s="56"/>
      <c r="H10" s="57" t="str">
        <f>IF(AND(InvoiceItems[[#This Row],[MKT]]&lt;&gt;"",InvoiceItems[[#This Row],[BİRİM FİYATI]]&lt;&gt;""),(InvoiceItems[[#This Row],[MKT]]*InvoiceItems[[#This Row],[BİRİM FİYATI]])-InvoiceItems[[#This Row],[İNDİRİM]],"")</f>
        <v/>
      </c>
    </row>
    <row r="11" spans="2:10" ht="30" customHeight="1" x14ac:dyDescent="0.25">
      <c r="B11" s="53"/>
      <c r="C11" s="54"/>
      <c r="D11" s="54"/>
      <c r="E11" s="30"/>
      <c r="F11" s="56"/>
      <c r="G11" s="56"/>
      <c r="H11" s="57" t="str">
        <f>IF(AND(InvoiceItems[[#This Row],[MKT]]&lt;&gt;"",InvoiceItems[[#This Row],[BİRİM FİYATI]]&lt;&gt;""),(InvoiceItems[[#This Row],[MKT]]*InvoiceItems[[#This Row],[BİRİM FİYATI]])-InvoiceItems[[#This Row],[İNDİRİM]],"")</f>
        <v/>
      </c>
    </row>
    <row r="12" spans="2:10" ht="30" customHeight="1" x14ac:dyDescent="0.25">
      <c r="B12" s="53"/>
      <c r="C12" s="54"/>
      <c r="D12" s="54"/>
      <c r="E12" s="30"/>
      <c r="F12" s="56"/>
      <c r="G12" s="56"/>
      <c r="H12" s="57" t="str">
        <f>IF(AND(InvoiceItems[[#This Row],[MKT]]&lt;&gt;"",InvoiceItems[[#This Row],[BİRİM FİYATI]]&lt;&gt;""),(InvoiceItems[[#This Row],[MKT]]*InvoiceItems[[#This Row],[BİRİM FİYATI]])-InvoiceItems[[#This Row],[İNDİRİM]],"")</f>
        <v/>
      </c>
    </row>
    <row r="13" spans="2:10" ht="30" customHeight="1" x14ac:dyDescent="0.25">
      <c r="B13" s="53"/>
      <c r="C13" s="54"/>
      <c r="D13" s="54"/>
      <c r="E13" s="30"/>
      <c r="F13" s="56"/>
      <c r="G13" s="56"/>
      <c r="H13" s="57" t="str">
        <f>IF(AND(InvoiceItems[[#This Row],[MKT]]&lt;&gt;"",InvoiceItems[[#This Row],[BİRİM FİYATI]]&lt;&gt;""),(InvoiceItems[[#This Row],[MKT]]*InvoiceItems[[#This Row],[BİRİM FİYATI]])-InvoiceItems[[#This Row],[İNDİRİM]],"")</f>
        <v/>
      </c>
    </row>
    <row r="14" spans="2:10" ht="30" customHeight="1" x14ac:dyDescent="0.25">
      <c r="B14" s="2"/>
      <c r="C14" s="2"/>
      <c r="D14" s="2"/>
      <c r="E14" s="2"/>
      <c r="F14" s="2"/>
      <c r="G14" s="13" t="s">
        <v>23</v>
      </c>
      <c r="H14" s="8">
        <f>SUM(InvoiceItems[TOPLAM])</f>
        <v>38</v>
      </c>
    </row>
    <row r="15" spans="2:10" ht="30" customHeight="1" x14ac:dyDescent="0.25">
      <c r="B15" s="2"/>
      <c r="C15" s="2"/>
      <c r="D15" s="2"/>
      <c r="E15" s="2"/>
      <c r="F15" s="2"/>
      <c r="G15" s="14" t="s">
        <v>24</v>
      </c>
      <c r="H15" s="9">
        <v>0.089</v>
      </c>
    </row>
    <row r="16" spans="2:10" ht="30" customHeight="1" x14ac:dyDescent="0.25">
      <c r="B16" s="2"/>
      <c r="C16" s="2"/>
      <c r="D16" s="2"/>
      <c r="E16" s="2"/>
      <c r="F16" s="2"/>
      <c r="G16" s="14" t="s">
        <v>25</v>
      </c>
      <c r="H16" s="10">
        <f>FaturaAlttoplamı*SatışVergisiOranı</f>
        <v>3.3819999999999997</v>
      </c>
    </row>
    <row r="17" spans="2:8" ht="30" customHeight="1" x14ac:dyDescent="0.25">
      <c r="B17" s="2"/>
      <c r="C17" s="2"/>
      <c r="D17" s="2"/>
      <c r="E17" s="2"/>
      <c r="F17" s="2"/>
      <c r="G17" s="15" t="s">
        <v>26</v>
      </c>
      <c r="H17" s="11">
        <v>5</v>
      </c>
    </row>
    <row r="18" spans="2:8" ht="30" customHeight="1" x14ac:dyDescent="0.2">
      <c r="B18" s="3" t="str">
        <f>"Tüm çekleri şu ada düzenleyin "&amp;UPPER(ŞirketAdı)&amp;"."</f>
        <v>Tüm çekleri şu ada düzenleyin TAILSPIN TOYS.</v>
      </c>
      <c r="C18" s="3"/>
      <c r="D18" s="3"/>
      <c r="E18" s="3"/>
      <c r="F18" s="3"/>
      <c r="G18" s="16" t="s">
        <v>27</v>
      </c>
      <c r="H18" s="12">
        <v>0</v>
      </c>
    </row>
    <row r="19" spans="2:8" ht="30" customHeight="1" x14ac:dyDescent="0.2">
      <c r="B19" s="3" t="s">
        <v>60</v>
      </c>
      <c r="C19" s="3"/>
      <c r="D19" s="3"/>
      <c r="E19" s="3"/>
      <c r="F19" s="3"/>
      <c r="G19" s="19" t="s">
        <v>28</v>
      </c>
      <c r="H19" s="20">
        <f>FaturaAlttoplamı+SatışVergisi+Nakliye-Depozito</f>
        <v>46.382</v>
      </c>
    </row>
  </sheetData>
  <sheetProtection formatCells="0" formatColumns="0" formatRows="0" selectLockedCells="1" sort="0"/>
  <mergeCells count="3">
    <mergeCell ref="G1:H1"/>
    <mergeCell ref="G2:H2"/>
    <mergeCell ref="B1:D2"/>
  </mergeCells>
  <phoneticPr fontId="2" type="noConversion"/>
  <conditionalFormatting sqref="E6">
    <cfRule type="expression" dxfId="0" priority="1">
      <formula>$E$6&lt;&gt;""</formula>
    </cfRule>
  </conditionalFormatting>
  <dataValidations xWindow="956" yWindow="463" count="48">
    <dataValidation type="list" allowBlank="1" showInputMessage="1" prompt="Bu hücrede müşteri adını seçin. ALT+AŞAĞI OK tuşuna basarak açılır listeyi görüntüleyin ve ENTER’a basarak seçim yapın. Seçim listesini genişletmek için Müşteri çalışma sayfasına daha fazla müşteri ekleyin." sqref="C4" xr:uid="{00000000-0002-0000-0000-000000000000}">
      <formula1>MüşteriArama</formula1>
    </dataValidation>
    <dataValidation allowBlank="1" showInputMessage="1" showErrorMessage="1" prompt="Bu hücreye, faturanın kesileceği şirketin adresini girin" sqref="E1" xr:uid="{00000000-0002-0000-0000-000001000000}"/>
    <dataValidation allowBlank="1" showInputMessage="1" showErrorMessage="1" prompt="Bu hücreye şehir, eyalet ve posta kodunu girin" sqref="E2" xr:uid="{00000000-0002-0000-0000-000002000000}"/>
    <dataValidation allowBlank="1" showInputMessage="1" showErrorMessage="1" prompt="Bu hücreye faturayı kesen şirketin telefon numarasını girin" sqref="F1" xr:uid="{00000000-0002-0000-0000-000003000000}"/>
    <dataValidation allowBlank="1" showInputMessage="1" showErrorMessage="1" prompt="Bu hücreye faturayı kesen şirketin faks numarasını girin" sqref="F2" xr:uid="{00000000-0002-0000-0000-000004000000}"/>
    <dataValidation allowBlank="1" showInputMessage="1" showErrorMessage="1" prompt="Bu hücreye faturayı kesen şirketin e-posta adresini girin" sqref="G1" xr:uid="{00000000-0002-0000-0000-000005000000}"/>
    <dataValidation allowBlank="1" showInputMessage="1" showErrorMessage="1" prompt="Bu hücreye faturayı kesen şirketin web sitesini girin" sqref="G2:H2" xr:uid="{00000000-0002-0000-0000-000006000000}"/>
    <dataValidation allowBlank="1" showInputMessage="1" showErrorMessage="1" prompt="Sağ taraftaki hücrede yapılan seçime dayalı olarak Fatura Adresi, 3’ten 6’ya kadar olan satırlarda otomatik olarak güncelleştirilir. Fatura Numarasını ve Fatura Tarihini H3 ve H4 hücrelerine girin" sqref="B4" xr:uid="{00000000-0002-0000-0000-000007000000}"/>
    <dataValidation allowBlank="1" showInputMessage="1" showErrorMessage="1" prompt="Müşteri Telefon numarası sağdaki hücrede otomatik olarak güncelleştirilir" sqref="D4" xr:uid="{00000000-0002-0000-0000-000008000000}"/>
    <dataValidation allowBlank="1" showInputMessage="1" showErrorMessage="1" prompt="Müşteri Telefon numarası bu hücrede otomatik olarak güncelleştirilir " sqref="E4" xr:uid="{00000000-0002-0000-0000-000009000000}"/>
    <dataValidation allowBlank="1" showInputMessage="1" showErrorMessage="1" prompt="Müşteri Faks numarası sağdaki hücrede otomatik olarak güncelleştirilir" sqref="D5" xr:uid="{00000000-0002-0000-0000-00000A000000}"/>
    <dataValidation allowBlank="1" showInputMessage="1" showErrorMessage="1" prompt="Müşteri Faks numarası bu hücrede otomatik olarak güncelleştirilir" sqref="E5" xr:uid="{00000000-0002-0000-0000-00000B000000}"/>
    <dataValidation allowBlank="1" showInputMessage="1" showErrorMessage="1" prompt="Müşteri E-posta adresi sağdaki hücrede otomatik olarak güncelleştirilir" sqref="D6" xr:uid="{00000000-0002-0000-0000-00000C000000}"/>
    <dataValidation allowBlank="1" showInputMessage="1" showErrorMessage="1" prompt="Sağdaki hücreye Fatura numarasını girin" sqref="G4" xr:uid="{00000000-0002-0000-0000-00000D000000}"/>
    <dataValidation allowBlank="1" showInputMessage="1" showErrorMessage="1" prompt="Bu hücreye Fatura numarasını girin" sqref="H4" xr:uid="{00000000-0002-0000-0000-00000E000000}"/>
    <dataValidation allowBlank="1" showInputMessage="1" showErrorMessage="1" prompt="Sağdaki hücreye Fatura Tarihi girin" sqref="G5" xr:uid="{00000000-0002-0000-0000-00000F000000}"/>
    <dataValidation allowBlank="1" showInputMessage="1" showErrorMessage="1" prompt="Bu hücreye Fatura Tarihini girin" sqref="H5" xr:uid="{00000000-0002-0000-0000-000010000000}"/>
    <dataValidation allowBlank="1" showInputMessage="1" showErrorMessage="1" prompt="Müşteri Kişi adı sağdaki hücrede otomatik olarak güncelleştirilir " sqref="G6" xr:uid="{00000000-0002-0000-0000-000011000000}"/>
    <dataValidation allowBlank="1" showInputMessage="1" showErrorMessage="1" prompt="Müşteri Kişi adı bu hücrede otomatik olarak güncelleştirilir" sqref="H6" xr:uid="{00000000-0002-0000-0000-000012000000}"/>
    <dataValidation allowBlank="1" showInputMessage="1" showErrorMessage="1" prompt="Bu sütundaki bu başlığın altına Tarihi girin" sqref="B8" xr:uid="{00000000-0002-0000-0000-000013000000}"/>
    <dataValidation allowBlank="1" showInputMessage="1" showErrorMessage="1" prompt="Bu sütundaki bu başlığın altına Öğe numarasını girin" sqref="C8" xr:uid="{00000000-0002-0000-0000-000014000000}"/>
    <dataValidation allowBlank="1" showInputMessage="1" showErrorMessage="1" prompt="Bu başlık altındaki bu sütuna Öğe açıklamasını girin" sqref="D8" xr:uid="{00000000-0002-0000-0000-000015000000}"/>
    <dataValidation allowBlank="1" showInputMessage="1" showErrorMessage="1" prompt="Bu başlık altındaki bu sütuna Tutar bilgilerini girin" sqref="E8" xr:uid="{00000000-0002-0000-0000-000016000000}"/>
    <dataValidation allowBlank="1" showInputMessage="1" showErrorMessage="1" prompt="Bu sütundaki bu başlığın altına Birim Fiyatını girin" sqref="F8" xr:uid="{00000000-0002-0000-0000-000017000000}"/>
    <dataValidation allowBlank="1" showInputMessage="1" showErrorMessage="1" prompt="Bu sütundaki bu başlığın altına İndirimi girin" sqref="G8" xr:uid="{00000000-0002-0000-0000-000018000000}"/>
    <dataValidation allowBlank="1" showInputMessage="1" showErrorMessage="1" prompt="Toplam, bu sütundaki bu başlığın altında otomatik olarak hesaplanır" sqref="H8" xr:uid="{00000000-0002-0000-0000-000019000000}"/>
    <dataValidation allowBlank="1" showInputMessage="1" showErrorMessage="1" prompt="Fatura Alt Toplamı sağdaki hücrede otomatik olarak hesaplanır" sqref="G14" xr:uid="{00000000-0002-0000-0000-00001A000000}"/>
    <dataValidation allowBlank="1" showInputMessage="1" showErrorMessage="1" prompt="Fatura Alt Toplamı bu hücrede otomatik olarak hesaplanır" sqref="H14" xr:uid="{00000000-0002-0000-0000-00001B000000}"/>
    <dataValidation allowBlank="1" showInputMessage="1" showErrorMessage="1" prompt="Sağdaki hücreye Vergi Oranını girin" sqref="G15" xr:uid="{00000000-0002-0000-0000-00001C000000}"/>
    <dataValidation allowBlank="1" showInputMessage="1" showErrorMessage="1" prompt="Bu hücreye Vergi Oranını girin" sqref="H15" xr:uid="{00000000-0002-0000-0000-00001D000000}"/>
    <dataValidation allowBlank="1" showInputMessage="1" showErrorMessage="1" prompt="Satış Vergisi sağdaki hücrede otomatik olarak hesaplanır" sqref="G16" xr:uid="{00000000-0002-0000-0000-00001E000000}"/>
    <dataValidation allowBlank="1" showInputMessage="1" showErrorMessage="1" prompt="Satış Vergisi bu hücrede otomatik olarak hesaplanır" sqref="H16" xr:uid="{00000000-0002-0000-0000-00001F000000}"/>
    <dataValidation allowBlank="1" showInputMessage="1" showErrorMessage="1" prompt="Sağdaki hücreye Sevkiyat miktarını girin" sqref="G17" xr:uid="{00000000-0002-0000-0000-000020000000}"/>
    <dataValidation allowBlank="1" showInputMessage="1" showErrorMessage="1" prompt="Bu hücreye Sevkiyat miktarını girin" sqref="H17" xr:uid="{00000000-0002-0000-0000-000021000000}"/>
    <dataValidation allowBlank="1" showInputMessage="1" showErrorMessage="1" prompt="Ödenen Tutarı sağdaki hücreye girin" sqref="G18" xr:uid="{00000000-0002-0000-0000-000022000000}"/>
    <dataValidation allowBlank="1" showInputMessage="1" showErrorMessage="1" prompt="Ödenen Tutarı bu hücreye girin" sqref="H18" xr:uid="{00000000-0002-0000-0000-000023000000}"/>
    <dataValidation allowBlank="1" showInputMessage="1" showErrorMessage="1" prompt="Toplam sağdaki hücrede otomatik olarak hesaplanır" sqref="G19" xr:uid="{00000000-0002-0000-0000-000024000000}"/>
    <dataValidation allowBlank="1" showInputMessage="1" showErrorMessage="1" prompt="Toplam bu hücrede otomatik olarak hesaplanır" sqref="H19" xr:uid="{00000000-0002-0000-0000-000025000000}"/>
    <dataValidation allowBlank="1" showInputMessage="1" showErrorMessage="1" prompt="Şirket adı, bu hücreye otomatik olarak eklenir" sqref="B18:F18" xr:uid="{00000000-0002-0000-0000-000026000000}"/>
    <dataValidation allowBlank="1" showInputMessage="1" showErrorMessage="1" prompt="Bu hücredeki metnin içine Toplam vadenin gün sayısını ve faiz tutarını girin. Örnek veriler varsayılan şablonda sunulur" sqref="B19:F19" xr:uid="{00000000-0002-0000-0000-000027000000}"/>
    <dataValidation allowBlank="1" showInputMessage="1" showErrorMessage="1" prompt="Müşteri adresi bu hücrede otomatik olarak güncelleştirilir" sqref="C5" xr:uid="{00000000-0002-0000-0000-000028000000}"/>
    <dataValidation allowBlank="1" showInputMessage="1" showErrorMessage="1" prompt="Müşteri adresi 2 bu hücrede otomatik olarak güncelleştirilir" sqref="C6" xr:uid="{00000000-0002-0000-0000-000029000000}"/>
    <dataValidation allowBlank="1" showInputMessage="1" showErrorMessage="1" prompt="Müşteri ili, eyaleti ve posta kodu bu hücrede otomatik olarak güncelleştirilir" sqref="C7" xr:uid="{00000000-0002-0000-0000-00002A000000}"/>
    <dataValidation allowBlank="1" showInputMessage="1" showErrorMessage="1" prompt="Müşteri E-posta adresi bu hücrede otomatik olarak güncelleştirilir" sqref="E6" xr:uid="{00000000-0002-0000-0000-00002B000000}"/>
    <dataValidation allowBlank="1" showInputMessage="1" showErrorMessage="1" prompt="Bu çalışma kitabında bir Ticari Fatura oluşturun. Şirket bilgilerini bu çalışma sayfasına, müşteri bilgilerini Müşteriler çalışma sayfasına girin. Müşteriler çalışma sayfasına gitmek için J1 hücresini seçin" sqref="A1" xr:uid="{00000000-0002-0000-0000-00002C000000}"/>
    <dataValidation allowBlank="1" showInputMessage="1" showErrorMessage="1" prompt="Müşteri Adresi C3:C6 hücrelerinde otomatik olarak güncelleştirilir" sqref="B5:B7" xr:uid="{00000000-0002-0000-0000-00002F000000}"/>
    <dataValidation allowBlank="1" showInputMessage="1" showErrorMessage="1" prompt="Faturayı kesen şirketin adını bu hücreye girin. Faturayı kesen şirketin ayrıntılarını D1’ten G2’e kadar olan hücrelere, faturalama ayrıntılarını B3’ten H5’e kadar olan hücrelere girin. Fatura ayrıntılarını B7 hücresinden başlayan tabloya girin" sqref="B1" xr:uid="{00000000-0002-0000-0000-000030000000}"/>
    <dataValidation allowBlank="1" showInputMessage="1" showErrorMessage="1" prompt="Müşteriler çalışma sayfasına yönlendiren gezinti bağlantısı. Bu hücre yazdırılmaz" sqref="J1" xr:uid="{00000000-0002-0000-0000-000031000000}"/>
  </dataValidations>
  <hyperlinks>
    <hyperlink ref="G1" r:id="rId1" display="CustomerService@tailspintoys.com" xr:uid="{00000000-0004-0000-0000-000000000000}"/>
    <hyperlink ref="J1" location="Müşteriler!A1" tooltip="Müşteriler çalışma sayfasına gitmek için seçin" display="Customers" xr:uid="{00000000-0004-0000-0000-000003000000}"/>
    <hyperlink ref="G1:H1" r:id="rId2" display="tailspin@interestingsite.com" xr:uid="{827A1C82-3B3C-4978-8950-7AFF696333B1}"/>
    <hyperlink ref="G2:H2" r:id="rId3" tooltip="Bu web sitesini görüntülemek için seçin" display="www.tailspintoys.com" xr:uid="{00000000-0004-0000-0000-000002000000}"/>
    <hyperlink ref="G2" r:id="rId4" xr:uid="{00000000-0004-0000-0000-000001000000}"/>
  </hyperlinks>
  <printOptions horizontalCentered="1"/>
  <pageMargins left="0.25" right="0.25" top="0.75" bottom="0.75" header="0.3" footer="0.3"/>
  <pageSetup paperSize="9" scale="69" fitToHeight="0" orientation="portrait" horizontalDpi="300" verticalDpi="300" r:id="rId5"/>
  <headerFooter differentFirst="1">
    <oddFooter>Page &amp;P of &amp;N</oddFooter>
  </headerFooter>
  <ignoredErrors>
    <ignoredError sqref="H10:H13" emptyCellReference="1"/>
  </ignoredErrors>
  <drawing r:id="rId6"/>
  <tableParts count="1">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4"/>
  <sheetViews>
    <sheetView showGridLines="0" zoomScaleNormal="100" workbookViewId="0"/>
  </sheetViews>
  <sheetFormatPr defaultColWidth="9.28515625" defaultRowHeight="30" customHeight="1" x14ac:dyDescent="0.25"/>
  <cols>
    <col min="1" max="1" width="2.7109375" customWidth="1"/>
    <col min="2" max="2" width="23.28515625" customWidth="1"/>
    <col min="3" max="3" width="22.42578125" customWidth="1"/>
    <col min="4" max="6" width="19.28515625" customWidth="1"/>
    <col min="7" max="7" width="10.85546875" customWidth="1"/>
    <col min="8" max="8" width="15.5703125" customWidth="1"/>
    <col min="9" max="9" width="19.28515625" customWidth="1"/>
    <col min="10" max="10" width="31.42578125" customWidth="1"/>
    <col min="11" max="11" width="19.28515625" customWidth="1"/>
    <col min="12" max="12" width="2.7109375" customWidth="1"/>
    <col min="13" max="13" width="22.7109375" customWidth="1"/>
  </cols>
  <sheetData>
    <row r="1" spans="2:14" ht="42" customHeight="1" x14ac:dyDescent="0.25">
      <c r="B1" s="47" t="s">
        <v>31</v>
      </c>
      <c r="K1" s="6"/>
      <c r="L1" s="6"/>
      <c r="M1" s="7" t="s">
        <v>59</v>
      </c>
      <c r="N1" s="6"/>
    </row>
    <row r="2" spans="2:14" ht="30" customHeight="1" x14ac:dyDescent="0.25">
      <c r="B2" s="49" t="s">
        <v>32</v>
      </c>
      <c r="C2" s="48" t="s">
        <v>34</v>
      </c>
      <c r="D2" s="48" t="s">
        <v>37</v>
      </c>
      <c r="E2" s="48" t="s">
        <v>40</v>
      </c>
      <c r="F2" s="48" t="s">
        <v>42</v>
      </c>
      <c r="G2" s="48" t="s">
        <v>45</v>
      </c>
      <c r="H2" s="48" t="s">
        <v>48</v>
      </c>
      <c r="I2" s="48" t="s">
        <v>50</v>
      </c>
      <c r="J2" s="48" t="s">
        <v>53</v>
      </c>
      <c r="K2" s="48" t="s">
        <v>56</v>
      </c>
    </row>
    <row r="3" spans="2:14" ht="30" customHeight="1" x14ac:dyDescent="0.25">
      <c r="B3" s="21" t="s">
        <v>4</v>
      </c>
      <c r="C3" s="22" t="s">
        <v>35</v>
      </c>
      <c r="D3" s="22" t="s">
        <v>38</v>
      </c>
      <c r="E3" s="22" t="s">
        <v>41</v>
      </c>
      <c r="F3" s="22" t="s">
        <v>43</v>
      </c>
      <c r="G3" s="22" t="s">
        <v>46</v>
      </c>
      <c r="H3" s="23">
        <v>12345</v>
      </c>
      <c r="I3" s="24" t="s">
        <v>51</v>
      </c>
      <c r="J3" s="25" t="s">
        <v>54</v>
      </c>
      <c r="K3" s="24" t="s">
        <v>57</v>
      </c>
    </row>
    <row r="4" spans="2:14" ht="30" customHeight="1" x14ac:dyDescent="0.25">
      <c r="B4" s="21" t="s">
        <v>33</v>
      </c>
      <c r="C4" s="26" t="s">
        <v>36</v>
      </c>
      <c r="D4" s="26" t="s">
        <v>39</v>
      </c>
      <c r="E4" s="26"/>
      <c r="F4" s="26" t="s">
        <v>44</v>
      </c>
      <c r="G4" s="26" t="s">
        <v>47</v>
      </c>
      <c r="H4" s="27" t="s">
        <v>49</v>
      </c>
      <c r="I4" s="28" t="s">
        <v>52</v>
      </c>
      <c r="J4" s="29" t="s">
        <v>55</v>
      </c>
      <c r="K4" s="28" t="s">
        <v>58</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Müşteri bilgilerini bu çalışma sayfasına girin. Girilen müşteri bilgileri Ticari Fatura çalışma sayfasında kullanılır. Ticari Fatura çalışma sayfasına gitmek için M1 hücresini seçin" sqref="A1" xr:uid="{00000000-0002-0000-0100-000000000000}"/>
    <dataValidation allowBlank="1" showInputMessage="1" showErrorMessage="1" prompt="Bu çalışma sayfasının başlığı bu hücrededir" sqref="B1" xr:uid="{00000000-0002-0000-0100-000001000000}"/>
    <dataValidation allowBlank="1" showInputMessage="1" showErrorMessage="1" prompt="Bu sütundaki bu başlığın altına Şirket Adını girin. Belirli girdileri bulmak için başlık filtrelerini kullanın" sqref="B2" xr:uid="{00000000-0002-0000-0100-000002000000}"/>
    <dataValidation allowBlank="1" showInputMessage="1" showErrorMessage="1" prompt="Bu sütunda bu başlığın altına İlgili Kişi Adını girin" sqref="C2" xr:uid="{00000000-0002-0000-0100-000003000000}"/>
    <dataValidation allowBlank="1" showInputMessage="1" showErrorMessage="1" prompt="Bu başlık altındaki bu sütuna Adresi girin" sqref="D2" xr:uid="{00000000-0002-0000-0100-000004000000}"/>
    <dataValidation allowBlank="1" showInputMessage="1" showErrorMessage="1" prompt="Bu başlık altındaki bu sütuna Adres 2’yi girin" sqref="E2" xr:uid="{00000000-0002-0000-0100-000005000000}"/>
    <dataValidation allowBlank="1" showInputMessage="1" showErrorMessage="1" prompt="Bu başlık altındaki bu sütuna Şehri girin" sqref="F2" xr:uid="{00000000-0002-0000-0100-000006000000}"/>
    <dataValidation allowBlank="1" showInputMessage="1" showErrorMessage="1" prompt="Bu başlık altındaki bu sütuna Eyaleti girin" sqref="G2" xr:uid="{00000000-0002-0000-0100-000007000000}"/>
    <dataValidation allowBlank="1" showInputMessage="1" showErrorMessage="1" prompt="Bu başlık altındaki bu sütuna Posta Kodunu girin" sqref="H2" xr:uid="{00000000-0002-0000-0100-000008000000}"/>
    <dataValidation allowBlank="1" showInputMessage="1" showErrorMessage="1" prompt="Bu sütunda bu başlığın altına Telefon Numarasını girin" sqref="I2" xr:uid="{00000000-0002-0000-0100-000009000000}"/>
    <dataValidation allowBlank="1" showInputMessage="1" showErrorMessage="1" prompt="Bu başlık altındaki bu sütuna E-posta adresini girin" sqref="J2" xr:uid="{00000000-0002-0000-0100-00000A000000}"/>
    <dataValidation allowBlank="1" showInputMessage="1" showErrorMessage="1" prompt="Bu sütundaki bu başlığın altına Faks Numarasını girin" sqref="K2" xr:uid="{00000000-0002-0000-0100-00000B000000}"/>
    <dataValidation allowBlank="1" showInputMessage="1" showErrorMessage="1" prompt="Ticari Fatura çalışma sayfasına yönlendiren gezinti bağlantısı. Bu hücre yazdırılmaz" sqref="M1" xr:uid="{00000000-0002-0000-0100-00000C000000}"/>
  </dataValidations>
  <hyperlinks>
    <hyperlink ref="J4" r:id="rId1" xr:uid="{00000000-0004-0000-0100-000000000000}"/>
    <hyperlink ref="J3" r:id="rId2" xr:uid="{00000000-0004-0000-0100-000001000000}"/>
    <hyperlink ref="M1" location="'Ticari Fatura'!A1" tooltip="Ticari Fatura çalışma sayfasına gitmek için seçin" display="Commercial Invoice" xr:uid="{00000000-0004-0000-0100-000002000000}"/>
  </hyperlinks>
  <printOptions horizontalCentered="1"/>
  <pageMargins left="0.25" right="0.25" top="0.75" bottom="0.75" header="0.3" footer="0.3"/>
  <pageSetup paperSize="9" scale="48" fitToHeight="0" orientation="portrait" r:id="rId3"/>
  <headerFooter differentFirst="1">
    <oddFooter>Page &amp;P of &amp;N</oddFooter>
  </headerFooter>
  <ignoredErrors>
    <ignoredError sqref="H4" numberStoredAsText="1"/>
  </ignoredErrors>
  <drawing r:id="rId4"/>
  <tableParts count="1">
    <tablePart r:id="rId5"/>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FD22E25A-C349-455E-B08D-E0DA947DE9F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7FE11DB0-AA35-46C8-A123-7A1D96B9C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26763189-1F8D-4864-A23E-C4E0B4C38596}">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TM00000028</ap:Template>
  <ap:DocSecurity>0</ap:DocSecurity>
  <ap:ScaleCrop>false</ap:ScaleCrop>
  <ap:HeadingPairs>
    <vt:vector baseType="variant" size="4">
      <vt:variant>
        <vt:lpstr>Çalışma Sayfaları</vt:lpstr>
      </vt:variant>
      <vt:variant>
        <vt:i4>2</vt:i4>
      </vt:variant>
      <vt:variant>
        <vt:lpstr>Adlandırılmış Aralıklar</vt:lpstr>
      </vt:variant>
      <vt:variant>
        <vt:i4>18</vt:i4>
      </vt:variant>
    </vt:vector>
  </ap:HeadingPairs>
  <ap:TitlesOfParts>
    <vt:vector baseType="lpstr" size="20">
      <vt:lpstr>Ticari Fatura</vt:lpstr>
      <vt:lpstr>Müşteriler</vt:lpstr>
      <vt:lpstr>Depozito</vt:lpstr>
      <vt:lpstr>FaturaAdı</vt:lpstr>
      <vt:lpstr>FaturaAlttoplamı</vt:lpstr>
      <vt:lpstr>MüşteriArama</vt:lpstr>
      <vt:lpstr>Nakliye</vt:lpstr>
      <vt:lpstr>SatırBaşlığıBölgesi1..C6</vt:lpstr>
      <vt:lpstr>SatırBaşlıkBölgesi2..E5</vt:lpstr>
      <vt:lpstr>SatırBaşlıkBölgesi3..H5</vt:lpstr>
      <vt:lpstr>SatırBaşlıkBölgesi4..H20</vt:lpstr>
      <vt:lpstr>SatışVergisi</vt:lpstr>
      <vt:lpstr>SatışVergisiOranı</vt:lpstr>
      <vt:lpstr>SütunBaşlığı1</vt:lpstr>
      <vt:lpstr>ŞirketAdı</vt:lpstr>
      <vt:lpstr>Title2</vt:lpstr>
      <vt:lpstr>Müşteriler!Yazdırma_Alanı</vt:lpstr>
      <vt:lpstr>'Ticari Fatura'!Yazdırma_Alanı</vt:lpstr>
      <vt:lpstr>Müşteriler!Yazdırma_Başlıkları</vt:lpstr>
      <vt:lpstr>'Ticari Fatura'!Yazdırma_Başlıkları</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2022-11-15T06:53:55Z</dcterms:created>
  <dcterms:modified xsi:type="dcterms:W3CDTF">2022-12-07T07:37:08Z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