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r-TR\"/>
    </mc:Choice>
  </mc:AlternateContent>
  <xr:revisionPtr revIDLastSave="9" documentId="13_ncr:1_{291FF4F0-C4A7-4220-A68A-2747C566D486}" xr6:coauthVersionLast="43" xr6:coauthVersionMax="43" xr10:uidLastSave="{00096A59-46BF-4F4D-8D30-0055BB80FCDA}"/>
  <bookViews>
    <workbookView xWindow="-120" yWindow="-120" windowWidth="28770" windowHeight="14415" xr2:uid="{00000000-000D-0000-FFFF-FFFF00000000}"/>
  </bookViews>
  <sheets>
    <sheet name="Ödeme İzleyici" sheetId="1" r:id="rId1"/>
    <sheet name="Vadesi Gelen Ödeme Ayrıntıları" sheetId="2" r:id="rId2"/>
  </sheets>
  <definedNames>
    <definedName name="AylıkÖdemeler">'Ödeme İzleyici'!$C$3</definedName>
    <definedName name="ToplamAylar">DATEDIF(ToplamAylar,TODAY(),"m")</definedName>
    <definedName name="_xlnm.Print_Titles" localSheetId="0">'Ödeme İzleyici'!$4:$4</definedName>
    <definedName name="_xlnm.Print_Titles" localSheetId="1">'Vadesi Gelen Ödeme Ayrıntıları'!$3:$3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<sst xmlns="http://schemas.openxmlformats.org/spreadsheetml/2006/main" count="54" uniqueCount="33">
  <si>
    <t>Kulüp Ödemeleri İzleyicisi</t>
  </si>
  <si>
    <t>Her üye için Toplam Ödeme ve Toplam Vade değerlerini karşılaştıran yığılmış sütun grafik bu hücrededir.</t>
  </si>
  <si>
    <t>Her Ay Ödenecek Toplam:</t>
  </si>
  <si>
    <t>Ad</t>
  </si>
  <si>
    <t>Ad 1</t>
  </si>
  <si>
    <t>Ad 2</t>
  </si>
  <si>
    <t>Ad 3</t>
  </si>
  <si>
    <t>Ad 4</t>
  </si>
  <si>
    <t>Ad 5</t>
  </si>
  <si>
    <t>Ad 6</t>
  </si>
  <si>
    <t>Ad 7</t>
  </si>
  <si>
    <t>Ad 8</t>
  </si>
  <si>
    <t xml:space="preserve"> </t>
  </si>
  <si>
    <t>E-posta</t>
  </si>
  <si>
    <t>örnek1@etkialanı.com</t>
  </si>
  <si>
    <t>örnek2@etkialanı.com</t>
  </si>
  <si>
    <t>örnek3@etkialanı.com</t>
  </si>
  <si>
    <t>örnek4@etkialanı.com</t>
  </si>
  <si>
    <t>örnek5@etkialanı.com</t>
  </si>
  <si>
    <t>örnek6@etkialanı.com</t>
  </si>
  <si>
    <t>örnek7@etkialanı.com</t>
  </si>
  <si>
    <t>örnek8@etkialanı.com</t>
  </si>
  <si>
    <t>Telefon</t>
  </si>
  <si>
    <t>xxx-xxx-xxx</t>
  </si>
  <si>
    <t>Katılma Tarihi</t>
  </si>
  <si>
    <t>Aylar üye</t>
  </si>
  <si>
    <t>Ödeme Ayrıntıları</t>
  </si>
  <si>
    <t>Toplam Ödeme</t>
  </si>
  <si>
    <t>Toplam Vade</t>
  </si>
  <si>
    <t>Vadesi Gelen Ödeme Ayrıntıları</t>
  </si>
  <si>
    <t>Ödeme İzleyici</t>
  </si>
  <si>
    <t>Tarih</t>
  </si>
  <si>
    <t>Ödenen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</si>
</sst>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₺&quot;"/>
    <numFmt numFmtId="169" formatCode="#,##0.00\ &quot;₺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1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Alignment="1">
      <alignment horizontal="right" vertical="center" indent="2"/>
    </xf>
    <xf numFmtId="0" fontId="0" fillId="3" borderId="0" xfId="0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0" fillId="3" borderId="0" xfId="0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 wrapText="1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20" builtinId="24" customBuiltin="1"/>
    <cellStyle name="Başlık 1" xfId="2" builtinId="16" customBuiltin="1"/>
    <cellStyle name="Başlık 2" xfId="3" builtinId="17" customBuiltin="1"/>
    <cellStyle name="Başlık 3" xfId="12" builtinId="18" customBuiltin="1"/>
    <cellStyle name="Başlık 4" xfId="13" builtinId="19" customBuiltin="1"/>
    <cellStyle name="Binlik Ayracı [0]" xfId="7" builtinId="6" customBuiltin="1"/>
    <cellStyle name="Çıkış" xfId="18" builtinId="21" customBuiltin="1"/>
    <cellStyle name="Giriş" xfId="17" builtinId="20" customBuiltin="1"/>
    <cellStyle name="Hesaplama" xfId="19" builtinId="22" customBuiltin="1"/>
    <cellStyle name="İşaretli Hücre" xfId="21" builtinId="23" customBuiltin="1"/>
    <cellStyle name="İyi" xfId="14" builtinId="26" customBuiltin="1"/>
    <cellStyle name="İzlenen Köprü" xfId="5" builtinId="9" customBuiltin="1"/>
    <cellStyle name="Köprü" xfId="4" builtinId="8" customBuiltin="1"/>
    <cellStyle name="Kötü" xfId="15" builtinId="27" customBuiltin="1"/>
    <cellStyle name="Normal" xfId="0" builtinId="0" customBuiltin="1"/>
    <cellStyle name="Not" xfId="11" builtinId="10" customBuiltin="1"/>
    <cellStyle name="Nötr" xfId="16" builtinId="28" customBuiltin="1"/>
    <cellStyle name="ParaBirimi" xfId="8" builtinId="4" customBuiltin="1"/>
    <cellStyle name="ParaBirimi [0]" xfId="9" builtinId="7" customBuiltin="1"/>
    <cellStyle name="Toplam" xfId="24" builtinId="25" customBuiltin="1"/>
    <cellStyle name="Uyarı Metni" xfId="22" builtinId="11" customBuiltin="1"/>
    <cellStyle name="Virgül" xfId="6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0" builtinId="5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₺&quot;"/>
      <alignment horizontal="right" vertical="center" textRotation="0" wrapText="0" indent="2" justifyLastLine="0" shrinkToFit="0" readingOrder="0"/>
    </dxf>
    <dxf>
      <font>
        <color theme="4"/>
      </font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9" formatCode="#,##0.00\ &quot;₺&quot;"/>
      <alignment horizontal="right" vertical="center" textRotation="0" wrapText="0" indent="2" justifyLastLine="0" shrinkToFit="0" readingOrder="0"/>
    </dxf>
    <dxf>
      <numFmt numFmtId="169" formatCode="#,##0.00\ &quot;₺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₺&quot;"/>
      <alignment horizontal="right" vertical="center" textRotation="0" wrapText="0" indent="2" justifyLastLine="0" shrinkToFit="0" readingOrder="0"/>
    </dxf>
    <dxf>
      <numFmt numFmtId="169" formatCode="#,##0.00\ &quot;₺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/mm/yyyy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Ödeme İzleyici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'Ödeme İzleyici'!$G$4</c:f>
              <c:strCache>
                <c:ptCount val="1"/>
                <c:pt idx="0">
                  <c:v>Toplam Ödeme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'Ödeme İzleyici'!$B$5:$B$12</c:f>
              <c:strCache>
                <c:ptCount val="8"/>
                <c:pt idx="0">
                  <c:v>Ad 1</c:v>
                </c:pt>
                <c:pt idx="1">
                  <c:v>Ad 2</c:v>
                </c:pt>
                <c:pt idx="2">
                  <c:v>Ad 3</c:v>
                </c:pt>
                <c:pt idx="3">
                  <c:v>Ad 4</c:v>
                </c:pt>
                <c:pt idx="4">
                  <c:v>Ad 5</c:v>
                </c:pt>
                <c:pt idx="5">
                  <c:v>Ad 6</c:v>
                </c:pt>
                <c:pt idx="6">
                  <c:v>Ad 7</c:v>
                </c:pt>
                <c:pt idx="7">
                  <c:v>Ad 8</c:v>
                </c:pt>
              </c:strCache>
            </c:strRef>
          </c:cat>
          <c:val>
            <c:numRef>
              <c:f>'Ödeme İzleyici'!$G$5:$G$12</c:f>
              <c:numCache>
                <c:formatCode>#,##0.00\ "₺"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'Ödeme İzleyici'!$H$4</c:f>
              <c:strCache>
                <c:ptCount val="1"/>
                <c:pt idx="0">
                  <c:v>Toplam Vade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'Ödeme İzleyici'!$B$5:$B$12</c:f>
              <c:strCache>
                <c:ptCount val="8"/>
                <c:pt idx="0">
                  <c:v>Ad 1</c:v>
                </c:pt>
                <c:pt idx="1">
                  <c:v>Ad 2</c:v>
                </c:pt>
                <c:pt idx="2">
                  <c:v>Ad 3</c:v>
                </c:pt>
                <c:pt idx="3">
                  <c:v>Ad 4</c:v>
                </c:pt>
                <c:pt idx="4">
                  <c:v>Ad 5</c:v>
                </c:pt>
                <c:pt idx="5">
                  <c:v>Ad 6</c:v>
                </c:pt>
                <c:pt idx="6">
                  <c:v>Ad 7</c:v>
                </c:pt>
                <c:pt idx="7">
                  <c:v>Ad 8</c:v>
                </c:pt>
              </c:strCache>
            </c:strRef>
          </c:cat>
          <c:val>
            <c:numRef>
              <c:f>'Ödeme İzleyici'!$H$5:$H$12</c:f>
              <c:numCache>
                <c:formatCode>#,##0.00\ "₺"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₺&quot;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Vadesi Gelen &#214;deme Ayr&#305;nt&#305;lar&#305;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214;deme &#304;zleyi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0</xdr:colOff>
      <xdr:row>1</xdr:row>
      <xdr:rowOff>4124325</xdr:rowOff>
    </xdr:to>
    <xdr:graphicFrame macro="">
      <xdr:nvGraphicFramePr>
        <xdr:cNvPr id="3" name="Toplam Ödeme ve Süresi Geçmiş" descr="Her üye için Toplam Ödeme ve Toplam Vade tutarlarını karşılaştıran yığılmış sütun grafi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1276350</xdr:colOff>
      <xdr:row>2</xdr:row>
      <xdr:rowOff>85725</xdr:rowOff>
    </xdr:from>
    <xdr:to>
      <xdr:col>7</xdr:col>
      <xdr:colOff>1504950</xdr:colOff>
      <xdr:row>2</xdr:row>
      <xdr:rowOff>314325</xdr:rowOff>
    </xdr:to>
    <xdr:pic>
      <xdr:nvPicPr>
        <xdr:cNvPr id="4" name="Sağ Ok" descr="Sağ ok">
          <a:hlinkClick xmlns:r="http://schemas.openxmlformats.org/officeDocument/2006/relationships" r:id="rId2" tooltip="Ödeme Ayrıntılarını görüntülemek için tıklayın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Sol Ok" descr="Sol ok">
          <a:hlinkClick xmlns:r="http://schemas.openxmlformats.org/officeDocument/2006/relationships" r:id="rId1" tooltip="Ödeme İzleyicisini görüntülemek için tıklayın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Ödemeİzleyici" displayName="Ödemeİzleyici" ref="B4:H12" headerRowDxfId="23">
  <autoFilter ref="B4:H12" xr:uid="{00000000-0009-0000-0100-000001000000}"/>
  <tableColumns count="7">
    <tableColumn id="9" xr3:uid="{00000000-0010-0000-0000-000009000000}" name="Ad" totalsRowLabel="Toplam" dataDxfId="10" totalsRowDxfId="1"/>
    <tableColumn id="4" xr3:uid="{00000000-0010-0000-0000-000004000000}" name="E-posta" dataDxfId="8" dataCellStyle="Köprü"/>
    <tableColumn id="7" xr3:uid="{00000000-0010-0000-0000-000007000000}" name="Telefon" dataDxfId="9" totalsRowDxfId="2"/>
    <tableColumn id="1" xr3:uid="{00000000-0010-0000-0000-000001000000}" name="Katılma Tarihi" dataDxfId="22" totalsRowDxfId="3"/>
    <tableColumn id="3" xr3:uid="{00000000-0010-0000-0000-000003000000}" name="Aylar üye" dataDxfId="21" totalsRowDxfId="4">
      <calculatedColumnFormula>DATEDIF(Ödemeİzleyici[[#This Row],[Katılma Tarihi]],TODAY(),"m")+1</calculatedColumnFormula>
    </tableColumn>
    <tableColumn id="8" xr3:uid="{00000000-0010-0000-0000-000008000000}" name="Toplam Ödeme" dataDxfId="20" totalsRowDxfId="5">
      <calculatedColumnFormula>SUMIF(ÖdemeDetayları[Ad],Ödemeİzleyici[[#This Row],[Ad]],ÖdemeDetayları[Ödenen])</calculatedColumnFormula>
    </tableColumn>
    <tableColumn id="2" xr3:uid="{00000000-0010-0000-0000-000002000000}" name="Toplam Vade" totalsRowFunction="sum" dataDxfId="19" totalsRowDxfId="6">
      <calculatedColumnFormula>IFERROR(IF(Ödemeİzleyici[[#This Row],[Katılma Tarihi]]&lt;&gt;"",(Ödemeİzleyici[[#This Row],[Aylar üye]]*AylıkÖdemeler)-Ödemeİzleyici[[#This Row],[Toplam Ödeme]],""),"")</calculatedColumnFormula>
    </tableColumn>
  </tableColumns>
  <tableStyleInfo name="Ödeme İzleyici" showFirstColumn="0" showLastColumn="0" showRowStripes="1" showColumnStripes="0"/>
  <extLst>
    <ext xmlns:x14="http://schemas.microsoft.com/office/spreadsheetml/2009/9/main" uri="{504A1905-F514-4f6f-8877-14C23A59335A}">
      <x14:table altTextSummary="Bu tabloya Ad, E-posta, Telefon numarası ve Katılma Tarihini girin. Toplam Ödeme ve Toplam Vade tutarları otomatik olarak hesaplanı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ÖdemeDetayları" displayName="ÖdemeDetayları" ref="B3:D16" headerRowDxfId="18" dataDxfId="17">
  <autoFilter ref="B3:D16" xr:uid="{00000000-0009-0000-0100-000002000000}"/>
  <tableColumns count="3">
    <tableColumn id="1" xr3:uid="{00000000-0010-0000-0100-000001000000}" name="Ad" totalsRowLabel="Toplam" dataDxfId="16" totalsRowDxfId="15"/>
    <tableColumn id="3" xr3:uid="{00000000-0010-0000-0100-000003000000}" name="Tarih" dataDxfId="14" totalsRowDxfId="13"/>
    <tableColumn id="4" xr3:uid="{00000000-0010-0000-0100-000004000000}" name="Ödenen" totalsRowFunction="sum" dataDxfId="12" totalsRowDxfId="11"/>
  </tableColumns>
  <tableStyleInfo name="Ödeme İzleyici" showFirstColumn="0" showLastColumn="0" showRowStripes="1" showColumnStripes="0"/>
  <extLst>
    <ext xmlns:x14="http://schemas.microsoft.com/office/spreadsheetml/2009/9/main" uri="{504A1905-F514-4f6f-8877-14C23A59335A}">
      <x14:table altTextSummary="Bu tabloya Ad, Tarih ve Ödeme tutarını girin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6;rnek1@etkialan&#305;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2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8.5" customWidth="1"/>
    <col min="5" max="5" width="20.375" customWidth="1"/>
    <col min="6" max="6" width="11.875" hidden="1" customWidth="1"/>
    <col min="7" max="7" width="23.5" customWidth="1"/>
    <col min="8" max="8" width="21.75" customWidth="1"/>
    <col min="9" max="9" width="2.5" customWidth="1"/>
  </cols>
  <sheetData>
    <row r="1" spans="1:8" ht="48.75" customHeight="1" x14ac:dyDescent="0.2">
      <c r="A1" s="2"/>
      <c r="B1" s="16" t="s">
        <v>0</v>
      </c>
      <c r="C1" s="16"/>
      <c r="D1" s="16"/>
      <c r="E1" s="16"/>
      <c r="F1" s="16"/>
      <c r="G1" s="16"/>
      <c r="H1" s="16"/>
    </row>
    <row r="2" spans="1:8" ht="339" customHeight="1" x14ac:dyDescent="0.2">
      <c r="A2" s="2"/>
      <c r="B2" s="17" t="s">
        <v>1</v>
      </c>
      <c r="C2" s="17"/>
      <c r="D2" s="17"/>
      <c r="E2" s="17"/>
      <c r="F2" s="17"/>
      <c r="G2" s="17"/>
      <c r="H2" s="17"/>
    </row>
    <row r="3" spans="1:8" ht="30" customHeight="1" x14ac:dyDescent="0.2">
      <c r="A3" s="2"/>
      <c r="B3" s="6" t="s">
        <v>2</v>
      </c>
      <c r="C3" s="18">
        <v>15</v>
      </c>
      <c r="D3" s="18"/>
      <c r="E3" s="18"/>
      <c r="F3" s="3"/>
      <c r="G3" s="19" t="s">
        <v>26</v>
      </c>
      <c r="H3" s="19"/>
    </row>
    <row r="4" spans="1:8" ht="30" customHeight="1" x14ac:dyDescent="0.2">
      <c r="A4" s="2"/>
      <c r="B4" s="9" t="s">
        <v>3</v>
      </c>
      <c r="C4" s="8" t="s">
        <v>13</v>
      </c>
      <c r="D4" s="13" t="s">
        <v>22</v>
      </c>
      <c r="E4" s="8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4" t="s">
        <v>14</v>
      </c>
      <c r="D5" s="12" t="s">
        <v>23</v>
      </c>
      <c r="E5" s="4">
        <f ca="1">TODAY()-90</f>
        <v>43518</v>
      </c>
      <c r="F5" s="5">
        <f ca="1">DATEDIF(Ödemeİzleyici[[#This Row],[Katılma Tarihi]],TODAY(),"m")+1</f>
        <v>4</v>
      </c>
      <c r="G5" s="15">
        <f>SUMIF(ÖdemeDetayları[Ad],Ödemeİzleyici[[#This Row],[Ad]],ÖdemeDetayları[Ödenen])</f>
        <v>45</v>
      </c>
      <c r="H5" s="15">
        <f ca="1">IFERROR(IF(Ödemeİzleyici[[#This Row],[Katılma Tarihi]]&lt;&gt;"",(Ödemeİzleyici[[#This Row],[Aylar üye]]*AylıkÖdemeler)-Ödemeİzleyici[[#This Row],[Toplam Ödeme]],""),"")</f>
        <v>15</v>
      </c>
    </row>
    <row r="6" spans="1:8" ht="30" customHeight="1" x14ac:dyDescent="0.2">
      <c r="A6" s="2"/>
      <c r="B6" s="7" t="s">
        <v>5</v>
      </c>
      <c r="C6" s="14" t="s">
        <v>15</v>
      </c>
      <c r="D6" s="12" t="s">
        <v>23</v>
      </c>
      <c r="E6" s="4">
        <f t="shared" ref="E6:E7" ca="1" si="0">TODAY()-90</f>
        <v>43518</v>
      </c>
      <c r="F6" s="5">
        <f ca="1">DATEDIF(Ödemeİzleyici[[#This Row],[Katılma Tarihi]],TODAY(),"m")+1</f>
        <v>4</v>
      </c>
      <c r="G6" s="15">
        <f>SUMIF(ÖdemeDetayları[Ad],Ödemeİzleyici[[#This Row],[Ad]],ÖdemeDetayları[Ödenen])</f>
        <v>30</v>
      </c>
      <c r="H6" s="15">
        <f ca="1">IFERROR(IF(Ödemeİzleyici[[#This Row],[Katılma Tarihi]]&lt;&gt;"",(Ödemeİzleyici[[#This Row],[Aylar üye]]*AylıkÖdemeler)-Ödemeİzleyici[[#This Row],[Toplam Ödeme]],""),"")</f>
        <v>30</v>
      </c>
    </row>
    <row r="7" spans="1:8" ht="30" customHeight="1" x14ac:dyDescent="0.2">
      <c r="A7" s="2"/>
      <c r="B7" s="7" t="s">
        <v>6</v>
      </c>
      <c r="C7" s="14" t="s">
        <v>16</v>
      </c>
      <c r="D7" s="12" t="s">
        <v>23</v>
      </c>
      <c r="E7" s="4">
        <f t="shared" ca="1" si="0"/>
        <v>43518</v>
      </c>
      <c r="F7" s="5">
        <f ca="1">DATEDIF(Ödemeİzleyici[[#This Row],[Katılma Tarihi]],TODAY(),"m")+1</f>
        <v>4</v>
      </c>
      <c r="G7" s="15">
        <f>SUMIF(ÖdemeDetayları[Ad],Ödemeİzleyici[[#This Row],[Ad]],ÖdemeDetayları[Ödenen])</f>
        <v>15</v>
      </c>
      <c r="H7" s="15">
        <f ca="1">IFERROR(IF(Ödemeİzleyici[[#This Row],[Katılma Tarihi]]&lt;&gt;"",(Ödemeİzleyici[[#This Row],[Aylar üye]]*AylıkÖdemeler)-Ödemeİzleyici[[#This Row],[Toplam Ödeme]],""),"")</f>
        <v>45</v>
      </c>
    </row>
    <row r="8" spans="1:8" ht="30" customHeight="1" x14ac:dyDescent="0.2">
      <c r="A8" s="2"/>
      <c r="B8" s="7" t="s">
        <v>7</v>
      </c>
      <c r="C8" s="14" t="s">
        <v>17</v>
      </c>
      <c r="D8" s="12" t="s">
        <v>23</v>
      </c>
      <c r="E8" s="4">
        <f ca="1">TODAY()-60</f>
        <v>43548</v>
      </c>
      <c r="F8" s="5">
        <f ca="1">DATEDIF(Ödemeİzleyici[[#This Row],[Katılma Tarihi]],TODAY(),"m")+1</f>
        <v>2</v>
      </c>
      <c r="G8" s="15">
        <f>SUMIF(ÖdemeDetayları[Ad],Ödemeİzleyici[[#This Row],[Ad]],ÖdemeDetayları[Ödenen])</f>
        <v>30</v>
      </c>
      <c r="H8" s="15">
        <f ca="1">IFERROR(IF(Ödemeİzleyici[[#This Row],[Katılma Tarihi]]&lt;&gt;"",(Ödemeİzleyici[[#This Row],[Aylar üye]]*AylıkÖdemeler)-Ödemeİzleyici[[#This Row],[Toplam Ödeme]],""),"")</f>
        <v>0</v>
      </c>
    </row>
    <row r="9" spans="1:8" ht="30" customHeight="1" x14ac:dyDescent="0.2">
      <c r="A9" s="2"/>
      <c r="B9" s="7" t="s">
        <v>8</v>
      </c>
      <c r="C9" s="14" t="s">
        <v>18</v>
      </c>
      <c r="D9" s="12" t="s">
        <v>23</v>
      </c>
      <c r="E9" s="4">
        <f ca="1">TODAY()-60</f>
        <v>43548</v>
      </c>
      <c r="F9" s="5">
        <f ca="1">DATEDIF(Ödemeİzleyici[[#This Row],[Katılma Tarihi]],TODAY(),"m")+1</f>
        <v>2</v>
      </c>
      <c r="G9" s="15">
        <f>SUMIF(ÖdemeDetayları[Ad],Ödemeİzleyici[[#This Row],[Ad]],ÖdemeDetayları[Ödenen])</f>
        <v>30</v>
      </c>
      <c r="H9" s="15">
        <f ca="1">IFERROR(IF(Ödemeİzleyici[[#This Row],[Katılma Tarihi]]&lt;&gt;"",(Ödemeİzleyici[[#This Row],[Aylar üye]]*AylıkÖdemeler)-Ödemeİzleyici[[#This Row],[Toplam Ödeme]],""),"")</f>
        <v>0</v>
      </c>
    </row>
    <row r="10" spans="1:8" ht="30" customHeight="1" x14ac:dyDescent="0.2">
      <c r="A10" s="2"/>
      <c r="B10" s="7" t="s">
        <v>9</v>
      </c>
      <c r="C10" s="14" t="s">
        <v>19</v>
      </c>
      <c r="D10" s="12" t="s">
        <v>23</v>
      </c>
      <c r="E10" s="4">
        <f ca="1">TODAY()-60</f>
        <v>43548</v>
      </c>
      <c r="F10" s="5">
        <f ca="1">DATEDIF(Ödemeİzleyici[[#This Row],[Katılma Tarihi]],TODAY(),"m")+1</f>
        <v>2</v>
      </c>
      <c r="G10" s="15">
        <f>SUMIF(ÖdemeDetayları[Ad],Ödemeİzleyici[[#This Row],[Ad]],ÖdemeDetayları[Ödenen])</f>
        <v>30</v>
      </c>
      <c r="H10" s="15">
        <f ca="1">IFERROR(IF(Ödemeİzleyici[[#This Row],[Katılma Tarihi]]&lt;&gt;"",(Ödemeİzleyici[[#This Row],[Aylar üye]]*AylıkÖdemeler)-Ödemeİzleyici[[#This Row],[Toplam Ödeme]],""),"")</f>
        <v>0</v>
      </c>
    </row>
    <row r="11" spans="1:8" ht="30" customHeight="1" x14ac:dyDescent="0.2">
      <c r="A11" s="2"/>
      <c r="B11" s="7" t="s">
        <v>10</v>
      </c>
      <c r="C11" s="14" t="s">
        <v>20</v>
      </c>
      <c r="D11" s="12" t="s">
        <v>23</v>
      </c>
      <c r="E11" s="4">
        <f ca="1">TODAY()-30</f>
        <v>43578</v>
      </c>
      <c r="F11" s="5">
        <f ca="1">DATEDIF(Ödemeİzleyici[[#This Row],[Katılma Tarihi]],TODAY(),"m")+1</f>
        <v>2</v>
      </c>
      <c r="G11" s="15">
        <f>SUMIF(ÖdemeDetayları[Ad],Ödemeİzleyici[[#This Row],[Ad]],ÖdemeDetayları[Ödenen])</f>
        <v>15</v>
      </c>
      <c r="H11" s="15">
        <f ca="1">IFERROR(IF(Ödemeİzleyici[[#This Row],[Katılma Tarihi]]&lt;&gt;"",(Ödemeİzleyici[[#This Row],[Aylar üye]]*AylıkÖdemeler)-Ödemeİzleyici[[#This Row],[Toplam Ödeme]],""),"")</f>
        <v>15</v>
      </c>
    </row>
    <row r="12" spans="1:8" ht="30" customHeight="1" x14ac:dyDescent="0.2">
      <c r="B12" s="7" t="s">
        <v>11</v>
      </c>
      <c r="C12" s="14" t="s">
        <v>21</v>
      </c>
      <c r="D12" s="12" t="s">
        <v>23</v>
      </c>
      <c r="E12" s="4">
        <f ca="1">TODAY()-30</f>
        <v>43578</v>
      </c>
      <c r="F12" s="5">
        <f ca="1">DATEDIF(Ödemeİzleyici[[#This Row],[Katılma Tarihi]],TODAY(),"m")+1</f>
        <v>2</v>
      </c>
      <c r="G12" s="15">
        <f>SUMIF(ÖdemeDetayları[Ad],Ödemeİzleyici[[#This Row],[Ad]],ÖdemeDetayları[Ödenen])</f>
        <v>15</v>
      </c>
      <c r="H12" s="15">
        <f ca="1">IFERROR(IF(Ödemeİzleyici[[#This Row],[Katılma Tarihi]]&lt;&gt;"",(Ödemeİzleyici[[#This Row],[Aylar üye]]*AylıkÖdemeler)-Ödemeİzleyici[[#This Row],[Toplam Ödeme]],""),"")</f>
        <v>15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Bu çalışma kitabında bir Kulüp Ödemeleri İzleyicisi oluşturun. Bu çalışma sayfasındaki Ödeme İzleyici tablosuna ayrıntıları girin. Grafik B2 hücresindedir. Ödeme Ayrıntıları çalışma sayfasına gitmek için G3 hücresini seçin" sqref="A1" xr:uid="{00000000-0002-0000-0000-000000000000}"/>
    <dataValidation allowBlank="1" showInputMessage="1" showErrorMessage="1" prompt="Bu çalışma sayfasının başlığı bu hücrededir. C3 hücresine Her Ay Ödenecek Toplamı ve tabloda B4 hücresinden başlayarak kulüp üye ayrıntılarını girin" sqref="B1:H1" xr:uid="{00000000-0002-0000-0000-000001000000}"/>
    <dataValidation allowBlank="1" showInputMessage="1" showErrorMessage="1" prompt="Sağdaki hücreye Her Ay Ödenecek Toplamı girin" sqref="B3" xr:uid="{00000000-0002-0000-0000-000002000000}"/>
    <dataValidation allowBlank="1" showInputMessage="1" showErrorMessage="1" prompt="Bu hücreye Her Ay Ödenecek Toplamı girin" sqref="C3:E3" xr:uid="{00000000-0002-0000-0000-000003000000}"/>
    <dataValidation allowBlank="1" showInputMessage="1" showErrorMessage="1" prompt="Bu sütundaki bu başlığın altına Adı girin. Belirli girdileri bulmak için başlık filtrelerini kullanın" sqref="B4" xr:uid="{00000000-0002-0000-0000-000004000000}"/>
    <dataValidation allowBlank="1" showInputMessage="1" showErrorMessage="1" prompt="Bu sütundaki bu başlığın altına E-posta adresini girin" sqref="C4" xr:uid="{00000000-0002-0000-0000-000005000000}"/>
    <dataValidation allowBlank="1" showInputMessage="1" showErrorMessage="1" prompt="Bu sütundaki bu başlığın altına Telefon numarasını girin" sqref="D4" xr:uid="{00000000-0002-0000-0000-000006000000}"/>
    <dataValidation allowBlank="1" showInputMessage="1" showErrorMessage="1" prompt="Bu sütundaki bu başlığın altına Katılma Tarihini girin" sqref="E4" xr:uid="{00000000-0002-0000-0000-000007000000}"/>
    <dataValidation allowBlank="1" showInputMessage="1" showErrorMessage="1" prompt="Toplam Ödeme, bu sütundaki bu başlığın altında otomatik olarak hesaplanır" sqref="G4" xr:uid="{00000000-0002-0000-0000-000008000000}"/>
    <dataValidation allowBlank="1" showInputMessage="1" showErrorMessage="1" prompt="Toplam Vade, bu sütundaki bu başlığın altında otomatik olarak hesaplanır" sqref="H4" xr:uid="{00000000-0002-0000-0000-000009000000}"/>
    <dataValidation allowBlank="1" showInputMessage="1" showErrorMessage="1" prompt="Vadesi Gelen Ödeme Ayrıntıları için gezinti bağlantısı. Bireysel ödemeleri Vadesi Gelen Ödeme Ayrıntıları çalışma sayfasına girmek için seçin" sqref="G3:H3" xr:uid="{00000000-0002-0000-0000-00000A000000}"/>
  </dataValidations>
  <hyperlinks>
    <hyperlink ref="C5" r:id="rId1" xr:uid="{00000000-0004-0000-0000-000000000000}"/>
    <hyperlink ref="G3" location="'Vadesi Gelen Ödeme Ayrıntıları'!A1" tooltip="Ödeme Ayrıntıları çalışma sayfasına gitmek için seçin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4.625" customWidth="1"/>
    <col min="4" max="4" width="20.25" customWidth="1"/>
    <col min="5" max="5" width="2.5" customWidth="1"/>
  </cols>
  <sheetData>
    <row r="1" spans="1:5" ht="48.75" customHeight="1" x14ac:dyDescent="0.2">
      <c r="A1" s="1"/>
      <c r="B1" s="20" t="s">
        <v>29</v>
      </c>
      <c r="C1" s="20"/>
      <c r="D1" s="20"/>
      <c r="E1" s="20"/>
    </row>
    <row r="2" spans="1:5" ht="30" customHeight="1" x14ac:dyDescent="0.2">
      <c r="A2" s="1"/>
      <c r="B2" s="11" t="s">
        <v>30</v>
      </c>
      <c r="C2" s="2"/>
      <c r="D2" s="3"/>
      <c r="E2" t="s">
        <v>12</v>
      </c>
    </row>
    <row r="3" spans="1:5" ht="30" customHeight="1" x14ac:dyDescent="0.2">
      <c r="A3" s="1"/>
      <c r="B3" s="9" t="s">
        <v>3</v>
      </c>
      <c r="C3" s="10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43518</v>
      </c>
      <c r="D4" s="15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43518</v>
      </c>
      <c r="D5" s="15">
        <v>30</v>
      </c>
    </row>
    <row r="6" spans="1:5" ht="30" customHeight="1" x14ac:dyDescent="0.2">
      <c r="A6" s="1"/>
      <c r="B6" s="7" t="s">
        <v>6</v>
      </c>
      <c r="C6" s="4">
        <f ca="1">TODAY()-60</f>
        <v>43548</v>
      </c>
      <c r="D6" s="15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43548</v>
      </c>
      <c r="D7" s="15">
        <v>15</v>
      </c>
    </row>
    <row r="8" spans="1:5" ht="30" customHeight="1" x14ac:dyDescent="0.2">
      <c r="A8" s="1"/>
      <c r="B8" s="7" t="s">
        <v>7</v>
      </c>
      <c r="C8" s="4">
        <f t="shared" ca="1" si="1"/>
        <v>43548</v>
      </c>
      <c r="D8" s="15">
        <v>15</v>
      </c>
    </row>
    <row r="9" spans="1:5" ht="30" customHeight="1" x14ac:dyDescent="0.2">
      <c r="A9" s="1"/>
      <c r="B9" s="7" t="s">
        <v>8</v>
      </c>
      <c r="C9" s="4">
        <f t="shared" ca="1" si="1"/>
        <v>43548</v>
      </c>
      <c r="D9" s="15">
        <v>15</v>
      </c>
    </row>
    <row r="10" spans="1:5" ht="30" customHeight="1" x14ac:dyDescent="0.2">
      <c r="A10" s="1"/>
      <c r="B10" s="7" t="s">
        <v>9</v>
      </c>
      <c r="C10" s="4">
        <f t="shared" ca="1" si="1"/>
        <v>43548</v>
      </c>
      <c r="D10" s="15">
        <v>15</v>
      </c>
    </row>
    <row r="11" spans="1:5" ht="30" customHeight="1" x14ac:dyDescent="0.2">
      <c r="A11" s="1"/>
      <c r="B11" s="7" t="s">
        <v>4</v>
      </c>
      <c r="C11" s="4">
        <f ca="1">TODAY()-30</f>
        <v>43578</v>
      </c>
      <c r="D11" s="15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43578</v>
      </c>
      <c r="D12" s="15">
        <v>15</v>
      </c>
    </row>
    <row r="13" spans="1:5" ht="30" customHeight="1" x14ac:dyDescent="0.2">
      <c r="A13" s="1"/>
      <c r="B13" s="7" t="s">
        <v>8</v>
      </c>
      <c r="C13" s="4">
        <f t="shared" ca="1" si="2"/>
        <v>43578</v>
      </c>
      <c r="D13" s="15">
        <v>15</v>
      </c>
    </row>
    <row r="14" spans="1:5" ht="30" customHeight="1" x14ac:dyDescent="0.2">
      <c r="A14" s="1"/>
      <c r="B14" s="7" t="s">
        <v>9</v>
      </c>
      <c r="C14" s="4">
        <f t="shared" ca="1" si="2"/>
        <v>43578</v>
      </c>
      <c r="D14" s="15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43578</v>
      </c>
      <c r="D15" s="15">
        <v>15</v>
      </c>
    </row>
    <row r="16" spans="1:5" ht="30" customHeight="1" x14ac:dyDescent="0.2">
      <c r="B16" s="7" t="s">
        <v>11</v>
      </c>
      <c r="C16" s="4">
        <f t="shared" ca="1" si="2"/>
        <v>43578</v>
      </c>
      <c r="D16" s="15">
        <v>15</v>
      </c>
    </row>
  </sheetData>
  <mergeCells count="1">
    <mergeCell ref="B1:E1"/>
  </mergeCells>
  <dataValidations count="6">
    <dataValidation allowBlank="1" showInputMessage="1" showErrorMessage="1" prompt="Bu çalışma sayfasındaki Ödeme Ayrıntıları tablosuna Vadesi Gelen Ödeme Ayrıntıları'nı girin. Ödeme İzleyici çalışma sayfasına gitmek için B2 hücresini seçin" sqref="A1" xr:uid="{00000000-0002-0000-0100-000000000000}"/>
    <dataValidation allowBlank="1" showInputMessage="1" showErrorMessage="1" prompt="Bu çalışma sayfasının başlığı bu hücrededir" sqref="B1:E1" xr:uid="{00000000-0002-0000-0100-000001000000}"/>
    <dataValidation allowBlank="1" showInputMessage="1" showErrorMessage="1" prompt="Bu sütundaki bu başlığın altına Adı girin. Belirli girdileri bulmak için başlık filtrelerini kullanın" sqref="B3" xr:uid="{00000000-0002-0000-0100-000002000000}"/>
    <dataValidation allowBlank="1" showInputMessage="1" showErrorMessage="1" prompt="Bu sütundaki bu başlığın altına Tarihi girin" sqref="C3" xr:uid="{00000000-0002-0000-0100-000003000000}"/>
    <dataValidation allowBlank="1" showInputMessage="1" showErrorMessage="1" prompt="Bu sütundaki bu başlığın altına Ödeme tutarını girin" sqref="D3" xr:uid="{00000000-0002-0000-0100-000004000000}"/>
    <dataValidation allowBlank="1" showInputMessage="1" showErrorMessage="1" prompt="Ödeme İzleyici çalışma sayfasına gezinti bağlantısı. Ödeme İzleyici çalışma sayfasında üye ödemelerini ve toplam ödeme tutarları izleyin" sqref="B2" xr:uid="{00000000-0002-0000-0100-000005000000}"/>
  </dataValidations>
  <hyperlinks>
    <hyperlink ref="B2" location="'Ödeme İzleyici'!A1" tooltip="Ödeme İzleyici çalışma sayfasına gitmek için seçin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Ödeme İzleyici</vt:lpstr>
      <vt:lpstr>Vadesi Gelen Ödeme Ayrıntıları</vt:lpstr>
      <vt:lpstr>AylıkÖdemeler</vt:lpstr>
      <vt:lpstr>'Ödeme İzleyici'!Yazdırma_Başlıkları</vt:lpstr>
      <vt:lpstr>'Vadesi Gelen Ödeme Ayrıntıları'!Yazdırma_Başlıkları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2019-05-23T04:22:17Z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