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30"/>
  <workbookPr codeName="ThisWorkbook" hidePivotFieldList="1"/>
  <mc:AlternateContent xmlns:mc="http://schemas.openxmlformats.org/markup-compatibility/2006">
    <mc:Choice Requires="x15">
      <x15ac:absPath xmlns:x15ac="http://schemas.microsoft.com/office/spreadsheetml/2010/11/ac" url="C:\Users\admin\Desktop\"/>
    </mc:Choice>
  </mc:AlternateContent>
  <xr:revisionPtr revIDLastSave="0" documentId="12_ncr:580000_{2C6E4DC4-1DCD-44C4-9898-05089E0B83D9}" xr6:coauthVersionLast="32" xr6:coauthVersionMax="32" xr10:uidLastSave="{00000000-0000-0000-0000-000000000000}"/>
  <bookViews>
    <workbookView xWindow="0" yWindow="0" windowWidth="27120" windowHeight="9195" xr2:uid="{00000000-000D-0000-FFFF-FFFF00000000}"/>
  </bookViews>
  <sheets>
    <sheet name="กำหนดการงานที่มอบหมาย" sheetId="1" r:id="rId1"/>
    <sheet name="รายละเอียดงานที่มอบหมาย" sheetId="3" r:id="rId2"/>
  </sheets>
  <definedNames>
    <definedName name="_xlnm.Print_Area" localSheetId="1">รายละเอียดงานที่มอบหมาย!$A:$H</definedName>
    <definedName name="_xlnm.Print_Titles" localSheetId="0">กำหนดการงานที่มอบหมาย!$5:$5</definedName>
    <definedName name="_xlnm.Print_Titles" localSheetId="1">รายละเอียดงานที่มอบหมาย!$3:$3</definedName>
    <definedName name="กฎการเน้น">IF(กำหนดการงานที่มอบหมาย!$D$3="ไม่มีการเน้น",FALSE,TRUE)</definedName>
    <definedName name="ตรวจสอบวันที่">กำหนดการงานที่มอบหมาย!$C$3*IF(กำหนดการงานที่มอบหมาย!$D$3="สัปดาห์",7,IF(กำหนดการงานที่มอบหมาย!$D$3="วัน",1,30))</definedName>
    <definedName name="ตัวแบ่งส่วนข้อมูล_ครบกำหนดเมื่อ">#N/A</definedName>
    <definedName name="ตัวแบ่งส่วนข้อมูล_ความคืบหน้า1">#N/A</definedName>
    <definedName name="ตัวแบ่งส่วนข้อมูล_งานที่มอบหมาย1">#N/A</definedName>
    <definedName name="ตัวแบ่งส่วนข้อมูล_เริ่มต้นเมื่อ1">#N/A</definedName>
    <definedName name="ตัวแบ่งส่วนข้อมูล_หลักสูตร1">#N/A</definedName>
  </definedNames>
  <calcPr calcId="162913"/>
  <pivotCaches>
    <pivotCache cacheId="8" r:id="rId3"/>
  </pivotCaches>
  <extLst>
    <ext xmlns:x14="http://schemas.microsoft.com/office/spreadsheetml/2009/9/main" uri="{BBE1A952-AA13-448e-AADC-164F8A28A991}">
      <x14:slicerCaches>
        <x14:slicerCache r:id="rId4"/>
        <x14:slicerCache r:id="rId5"/>
        <x14:slicerCache r:id="rId6"/>
        <x14:slicerCache r:id="rId7"/>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G7" i="1" l="1"/>
  <c r="G8" i="1"/>
  <c r="G9" i="1"/>
  <c r="G10" i="1"/>
  <c r="G11" i="1"/>
  <c r="G12" i="1"/>
  <c r="G13" i="1"/>
  <c r="G14" i="1"/>
  <c r="G15" i="1"/>
  <c r="G16" i="1"/>
  <c r="G17" i="1"/>
  <c r="G6" i="1"/>
  <c r="F17" i="1" l="1"/>
  <c r="F16" i="1"/>
  <c r="F15" i="1"/>
  <c r="F14" i="1"/>
  <c r="F13" i="1"/>
  <c r="F12" i="1"/>
  <c r="F11" i="1"/>
  <c r="F10" i="1"/>
  <c r="F9" i="1"/>
  <c r="F8" i="1"/>
  <c r="F7" i="1"/>
  <c r="F6" i="1"/>
  <c r="E17" i="1" l="1"/>
  <c r="E16" i="1"/>
  <c r="E15" i="1"/>
  <c r="E14" i="1"/>
  <c r="E13" i="1"/>
  <c r="E12" i="1"/>
  <c r="E11" i="1"/>
  <c r="E10" i="1"/>
  <c r="E9" i="1"/>
  <c r="E8" i="1"/>
  <c r="E7" i="1"/>
  <c r="E6" i="1"/>
</calcChain>
</file>

<file path=xl/sharedStrings.xml><?xml version="1.0" encoding="utf-8"?>
<sst xmlns="http://schemas.openxmlformats.org/spreadsheetml/2006/main" count="87" uniqueCount="41">
  <si>
    <t>กำหนดการงานที่มอบหมาย</t>
  </si>
  <si>
    <t xml:space="preserve">เลือกเกณฑ์สำหรับงานที่มอบหมายที่ครบกำหนดภายใน: </t>
  </si>
  <si>
    <t>งานที่มอบหมาย</t>
  </si>
  <si>
    <t>โครงการ 1</t>
  </si>
  <si>
    <t>โครงการ 2</t>
  </si>
  <si>
    <t>โครงการ 3</t>
  </si>
  <si>
    <t>โครงการ 4</t>
  </si>
  <si>
    <t>โครงการ 5</t>
  </si>
  <si>
    <t>โครงการ 6</t>
  </si>
  <si>
    <t>โครงการ 7</t>
  </si>
  <si>
    <t>โครงการ 8</t>
  </si>
  <si>
    <t>โครงการ 9</t>
  </si>
  <si>
    <t>โครงการ 10</t>
  </si>
  <si>
    <t>โครงการ 11</t>
  </si>
  <si>
    <t>โครงการ 12</t>
  </si>
  <si>
    <t>หลักสูตร</t>
  </si>
  <si>
    <t>นักปฏิบัติการฉุกเฉินการแพทย์ 1</t>
  </si>
  <si>
    <t>นักปฏิบัติการฉุกเฉินการแพทย์ 2</t>
  </si>
  <si>
    <t>นักปฏิบัติการฉุกเฉินการแพทย์ 3</t>
  </si>
  <si>
    <t>รายละเอียดงานที่มอบหมาย &gt;</t>
  </si>
  <si>
    <t>คำอธิบายแผนภูมิของแถบสีความสมบูรณ์</t>
  </si>
  <si>
    <t>ผู้สอน</t>
  </si>
  <si>
    <t>ผู้สอน 1</t>
  </si>
  <si>
    <t>ผู้สอน 2</t>
  </si>
  <si>
    <t>ผู้สอน 3</t>
  </si>
  <si>
    <t>ผู้สอน 4</t>
  </si>
  <si>
    <t>เริ่มต้นเมื่อ</t>
  </si>
  <si>
    <t>&gt; = 0%</t>
  </si>
  <si>
    <t>ครบกำหนดเมื่อ</t>
  </si>
  <si>
    <t>&lt; 40% = &gt;</t>
  </si>
  <si>
    <t>ความคืบหน้า</t>
  </si>
  <si>
    <t>เปอร์เซ็นต์</t>
  </si>
  <si>
    <t>รายละเอียดงานที่มอบหมาย</t>
  </si>
  <si>
    <t xml:space="preserve">เมื่อต้องการอัปเดตข้อมูลนี้ ให้เลือกเซลล์ใน PivotTable โดยเริ่มจากเซลล์ B3 ไปที่แท็บวิเคราะห์ จากนั้นเลือกรีเฟรช ตัวแบ่งส่วนข้อมูลสำหรับกรองค่าใช้จ่ายตามงานที่มอบหมาย วันที่เริ่มต้น หลักสูตร วันที่ครบกำหนด และเปอร์เซ็นต์ความคืบหน้าอยู่ในเซลล์ I3, K3, M3, I13 และ K13
</t>
  </si>
  <si>
    <t>ตัวแบ่งส่วนข้อมูลสำหรับกรองข้อมูลตารางตามงานที่มอบหมายอยู่ในเซลล์นี้</t>
  </si>
  <si>
    <t>ตัวแบ่งส่วนข้อมูลสำหรับกรองข้อมูลตารางตามวันที่ครบกำหนดอยู่ในเซลล์นี้</t>
  </si>
  <si>
    <t>ตัวแบ่งส่วนข้อมูลสำหรับกรองข้อมูลตารางตามวันที่เริ่มต้นอยู่ในเซลล์นี้</t>
  </si>
  <si>
    <t>ตัวแบ่งส่วนข้อมูลสำหรับกรองข้อมูลตารางตามความคืบหน้าอยู่ในเซลล์นี้</t>
  </si>
  <si>
    <t>&lt; กำหนดการงานที่มอบหมาย</t>
  </si>
  <si>
    <t>ตัวแบ่งส่วนข้อมูลสำหรับกรองข้อมูลตารางตามหลักสูตรอยู่ในเซลล์นี้</t>
  </si>
  <si>
    <t>วัน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</si>
</sst>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87" formatCode="_(&quot;$&quot;* #,##0_);_(&quot;$&quot;* \(#,##0\);_(&quot;$&quot;* &quot;-&quot;_);_(@_)"/>
    <numFmt numFmtId="188" formatCode="_(* #,##0_);_(* \(#,##0\);_(* &quot;-&quot;_);_(@_)"/>
    <numFmt numFmtId="189" formatCode="_(&quot;$&quot;* #,##0.00_);_(&quot;$&quot;* \(#,##0.00\);_(&quot;$&quot;* &quot;-&quot;??_);_(@_)"/>
    <numFmt numFmtId="190" formatCode="_(* #,##0.00_);_(* \(#,##0.00\);_(* &quot;-&quot;??_);_(@_)"/>
    <numFmt numFmtId="193" formatCode="[$-1070000]d/mm/yyyy;@"/>
  </numFmts>
  <fonts count="24" x14ac:knownFonts="1">
    <font>
      <sz val="11"/>
      <color theme="1"/>
      <name val="Leelawadee"/>
      <family val="2"/>
    </font>
    <font>
      <b/>
      <sz val="11"/>
      <color theme="1"/>
      <name val="Cordia New"/>
      <family val="2"/>
      <scheme val="minor"/>
    </font>
    <font>
      <sz val="11"/>
      <color theme="1"/>
      <name val="Leelawadee"/>
      <family val="2"/>
    </font>
    <font>
      <b/>
      <sz val="28"/>
      <color theme="1" tint="0.24994659260841701"/>
      <name val="Leelawadee"/>
      <family val="2"/>
    </font>
    <font>
      <u/>
      <sz val="11"/>
      <color theme="10"/>
      <name val="Leelawadee"/>
      <family val="2"/>
    </font>
    <font>
      <i/>
      <sz val="11"/>
      <color rgb="FF7F7F7F"/>
      <name val="Leelawadee"/>
      <family val="2"/>
    </font>
    <font>
      <sz val="18"/>
      <color theme="1"/>
      <name val="Leelawadee"/>
      <family val="2"/>
    </font>
    <font>
      <sz val="11"/>
      <color theme="0"/>
      <name val="Leelawadee"/>
      <family val="2"/>
    </font>
    <font>
      <sz val="12"/>
      <color theme="1"/>
      <name val="Leelawadee"/>
      <family val="2"/>
    </font>
    <font>
      <sz val="11"/>
      <color rgb="FF006100"/>
      <name val="Leelawadee"/>
      <family val="2"/>
    </font>
    <font>
      <sz val="11"/>
      <color rgb="FF9C5700"/>
      <name val="Leelawadee"/>
      <family val="2"/>
    </font>
    <font>
      <sz val="11"/>
      <color rgb="FF9C0006"/>
      <name val="Leelawadee"/>
      <family val="2"/>
    </font>
    <font>
      <u/>
      <sz val="11"/>
      <color theme="11"/>
      <name val="Leelawadee"/>
      <family val="2"/>
    </font>
    <font>
      <b/>
      <sz val="11"/>
      <color rgb="FFFA7D00"/>
      <name val="Leelawadee"/>
      <family val="2"/>
    </font>
    <font>
      <sz val="11"/>
      <color rgb="FFFF0000"/>
      <name val="Leelawadee"/>
      <family val="2"/>
    </font>
    <font>
      <b/>
      <sz val="11"/>
      <color theme="3" tint="0.499984740745262"/>
      <name val="Leelawadee"/>
      <family val="2"/>
    </font>
    <font>
      <sz val="11"/>
      <color rgb="FFFA7D00"/>
      <name val="Leelawadee"/>
      <family val="2"/>
    </font>
    <font>
      <sz val="11"/>
      <color rgb="FF3F3F76"/>
      <name val="Leelawadee"/>
      <family val="2"/>
    </font>
    <font>
      <b/>
      <sz val="11"/>
      <color rgb="FF3F3F3F"/>
      <name val="Leelawadee"/>
      <family val="2"/>
    </font>
    <font>
      <b/>
      <sz val="11"/>
      <color theme="1"/>
      <name val="Leelawadee"/>
      <family val="2"/>
    </font>
    <font>
      <b/>
      <sz val="11"/>
      <color theme="1" tint="0.24994659260841701"/>
      <name val="Leelawadee"/>
      <family val="2"/>
    </font>
    <font>
      <b/>
      <sz val="13"/>
      <color theme="3"/>
      <name val="Leelawadee"/>
      <family val="2"/>
    </font>
    <font>
      <b/>
      <sz val="11"/>
      <color theme="3"/>
      <name val="Leelawadee"/>
      <family val="2"/>
    </font>
    <font>
      <sz val="11"/>
      <color theme="1" tint="0.24994659260841701"/>
      <name val="Leelawadee"/>
      <family val="2"/>
    </font>
  </fonts>
  <fills count="34">
    <fill>
      <patternFill patternType="none"/>
    </fill>
    <fill>
      <patternFill patternType="gray125"/>
    </fill>
    <fill>
      <patternFill patternType="solid">
        <fgColor theme="2" tint="-4.9989318521683403E-2"/>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6"/>
      </patternFill>
    </fill>
    <fill>
      <patternFill patternType="solid">
        <fgColor theme="7"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style="double">
        <color theme="2" tint="-0.499984740745262"/>
      </left>
      <right style="double">
        <color theme="2" tint="-0.499984740745262"/>
      </right>
      <top style="double">
        <color theme="2" tint="-0.499984740745262"/>
      </top>
      <bottom style="double">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horizontal="left" vertical="center"/>
    </xf>
    <xf numFmtId="9" fontId="2" fillId="0" borderId="0" applyFill="0" applyBorder="0" applyAlignment="0" applyProtection="0"/>
    <xf numFmtId="0" fontId="3" fillId="0" borderId="0" applyNumberFormat="0" applyBorder="0" applyAlignment="0" applyProtection="0"/>
    <xf numFmtId="0" fontId="15" fillId="2" borderId="1" applyNumberFormat="0" applyAlignment="0" applyProtection="0"/>
    <xf numFmtId="0" fontId="4" fillId="0" borderId="0" applyNumberFormat="0" applyBorder="0" applyAlignment="0" applyProtection="0">
      <alignment horizontal="left" vertical="center"/>
    </xf>
    <xf numFmtId="0" fontId="12" fillId="0" borderId="0" applyNumberFormat="0" applyFill="0" applyBorder="0" applyAlignment="0" applyProtection="0">
      <alignment horizontal="left" vertical="center"/>
    </xf>
    <xf numFmtId="190" fontId="2" fillId="0" borderId="0" applyFill="0" applyBorder="0" applyAlignment="0" applyProtection="0"/>
    <xf numFmtId="188" fontId="2" fillId="0" borderId="0" applyFill="0" applyBorder="0" applyAlignment="0" applyProtection="0"/>
    <xf numFmtId="189" fontId="2" fillId="0" borderId="0" applyFill="0" applyBorder="0" applyAlignment="0" applyProtection="0"/>
    <xf numFmtId="187" fontId="2" fillId="0" borderId="0" applyFill="0" applyBorder="0" applyAlignment="0" applyProtection="0"/>
    <xf numFmtId="0" fontId="20" fillId="0" borderId="0" applyNumberFormat="0" applyProtection="0">
      <alignment horizontal="center" vertical="center"/>
    </xf>
    <xf numFmtId="0" fontId="5" fillId="0" borderId="0" applyNumberFormat="0" applyBorder="0" applyAlignment="0" applyProtection="0"/>
    <xf numFmtId="0" fontId="2" fillId="4" borderId="0" applyNumberFormat="0" applyBorder="0" applyAlignment="0" applyProtection="0"/>
    <xf numFmtId="0" fontId="23" fillId="5" borderId="0" applyNumberFormat="0" applyBorder="0" applyAlignment="0" applyProtection="0"/>
    <xf numFmtId="0" fontId="2" fillId="6" borderId="0" applyNumberFormat="0" applyBorder="0" applyAlignment="0" applyProtection="0"/>
    <xf numFmtId="193" fontId="2" fillId="0" borderId="0">
      <alignment horizontal="left" vertical="center"/>
    </xf>
    <xf numFmtId="0" fontId="21" fillId="0" borderId="3" applyNumberFormat="0" applyFill="0" applyAlignment="0" applyProtection="0"/>
    <xf numFmtId="0" fontId="22" fillId="0" borderId="4" applyNumberFormat="0" applyFill="0" applyAlignment="0" applyProtection="0"/>
    <xf numFmtId="0" fontId="22" fillId="0" borderId="0" applyNumberFormat="0" applyFill="0" applyBorder="0" applyAlignment="0" applyProtection="0"/>
    <xf numFmtId="0" fontId="9" fillId="7" borderId="0" applyNumberFormat="0" applyBorder="0" applyAlignment="0" applyProtection="0"/>
    <xf numFmtId="0" fontId="11" fillId="8" borderId="0" applyNumberFormat="0" applyBorder="0" applyAlignment="0" applyProtection="0"/>
    <xf numFmtId="0" fontId="10" fillId="9" borderId="0" applyNumberFormat="0" applyBorder="0" applyAlignment="0" applyProtection="0"/>
    <xf numFmtId="0" fontId="17" fillId="10" borderId="5" applyNumberFormat="0" applyAlignment="0" applyProtection="0"/>
    <xf numFmtId="0" fontId="18" fillId="11" borderId="6" applyNumberFormat="0" applyAlignment="0" applyProtection="0"/>
    <xf numFmtId="0" fontId="13" fillId="11" borderId="5" applyNumberFormat="0" applyAlignment="0" applyProtection="0"/>
    <xf numFmtId="0" fontId="16" fillId="0" borderId="7" applyNumberFormat="0" applyFill="0" applyAlignment="0" applyProtection="0"/>
    <xf numFmtId="0" fontId="14" fillId="0" borderId="0" applyNumberFormat="0" applyFill="0" applyBorder="0" applyAlignment="0" applyProtection="0"/>
    <xf numFmtId="0" fontId="2" fillId="12" borderId="8" applyNumberFormat="0" applyAlignment="0" applyProtection="0"/>
    <xf numFmtId="0" fontId="19" fillId="0" borderId="9" applyNumberFormat="0" applyFill="0" applyAlignment="0" applyProtection="0"/>
    <xf numFmtId="0" fontId="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cellStyleXfs>
  <cellXfs count="38">
    <xf numFmtId="0" fontId="0" fillId="0" borderId="0" xfId="0">
      <alignment horizontal="left" vertical="center"/>
    </xf>
    <xf numFmtId="0" fontId="0" fillId="0" borderId="0" xfId="0" applyFont="1">
      <alignment horizontal="left" vertical="center"/>
    </xf>
    <xf numFmtId="0" fontId="0" fillId="0" borderId="0" xfId="0" applyFont="1" applyFill="1" applyBorder="1" applyAlignment="1">
      <alignment vertical="center" wrapText="1"/>
    </xf>
    <xf numFmtId="14" fontId="0" fillId="0" borderId="0" xfId="0" applyNumberFormat="1">
      <alignment horizontal="left" vertical="center"/>
    </xf>
    <xf numFmtId="0" fontId="0" fillId="0" borderId="0" xfId="0" applyNumberFormat="1">
      <alignment horizontal="left" vertical="center"/>
    </xf>
    <xf numFmtId="0" fontId="1" fillId="0" borderId="0" xfId="0" applyNumberFormat="1" applyFont="1" applyBorder="1" applyAlignment="1"/>
    <xf numFmtId="0" fontId="0" fillId="0" borderId="0" xfId="0" applyNumberFormat="1" applyFont="1">
      <alignment horizontal="left" vertical="center"/>
    </xf>
    <xf numFmtId="0" fontId="0" fillId="0" borderId="0" xfId="0" applyFont="1" applyFill="1" applyBorder="1" applyAlignment="1">
      <alignment vertical="center"/>
    </xf>
    <xf numFmtId="0" fontId="0" fillId="0" borderId="0" xfId="0" applyNumberFormat="1" applyFont="1" applyFill="1" applyBorder="1" applyAlignment="1">
      <alignment vertical="center"/>
    </xf>
    <xf numFmtId="0" fontId="0" fillId="0" borderId="0" xfId="0" applyFont="1" applyFill="1" applyBorder="1">
      <alignment horizontal="left" vertical="center"/>
    </xf>
    <xf numFmtId="0" fontId="20" fillId="0" borderId="0" xfId="10">
      <alignment horizontal="center" vertical="center"/>
    </xf>
    <xf numFmtId="9" fontId="23" fillId="5" borderId="0" xfId="13" applyNumberFormat="1" applyAlignment="1">
      <alignment horizontal="center" vertical="center"/>
    </xf>
    <xf numFmtId="0" fontId="2" fillId="6" borderId="0" xfId="14" applyNumberFormat="1" applyAlignment="1">
      <alignment horizontal="center" vertical="center"/>
    </xf>
    <xf numFmtId="193" fontId="2" fillId="0" borderId="0" xfId="15">
      <alignment horizontal="left" vertical="center"/>
    </xf>
    <xf numFmtId="9" fontId="0" fillId="4" borderId="0" xfId="12" applyNumberFormat="1" applyFont="1" applyAlignment="1">
      <alignment horizontal="center" vertical="center"/>
    </xf>
    <xf numFmtId="0" fontId="2" fillId="0" borderId="0" xfId="0" applyFont="1">
      <alignment horizontal="left" vertical="center"/>
    </xf>
    <xf numFmtId="0" fontId="6" fillId="0" borderId="0" xfId="0" applyFont="1">
      <alignment horizontal="left" vertical="center"/>
    </xf>
    <xf numFmtId="0" fontId="8" fillId="0" borderId="0" xfId="0" applyFo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wrapText="1"/>
    </xf>
    <xf numFmtId="0" fontId="2" fillId="0" borderId="0" xfId="0" applyFont="1" applyAlignment="1"/>
    <xf numFmtId="0" fontId="2" fillId="0" borderId="0" xfId="0" applyFont="1" applyAlignment="1">
      <alignment horizontal="left"/>
    </xf>
    <xf numFmtId="0" fontId="0" fillId="0" borderId="0" xfId="0" pivotButton="1" applyAlignment="1">
      <alignment horizontal="center" vertical="center"/>
    </xf>
    <xf numFmtId="9" fontId="0" fillId="0" borderId="0" xfId="0" applyNumberFormat="1" applyAlignment="1">
      <alignment horizontal="center" vertical="center" wrapText="1"/>
    </xf>
    <xf numFmtId="0" fontId="0" fillId="0" borderId="0" xfId="0" applyAlignment="1">
      <alignment horizontal="center" vertical="center" wrapText="1"/>
    </xf>
    <xf numFmtId="0" fontId="20" fillId="0" borderId="0" xfId="10" applyNumberFormat="1">
      <alignment horizontal="center" vertical="center"/>
    </xf>
    <xf numFmtId="0" fontId="3" fillId="0" borderId="0" xfId="2" applyAlignment="1">
      <alignment horizontal="left" vertical="top"/>
    </xf>
    <xf numFmtId="0" fontId="4" fillId="0" borderId="0" xfId="4" applyAlignment="1">
      <alignment horizontal="right" vertical="center"/>
    </xf>
    <xf numFmtId="0" fontId="0" fillId="0" borderId="0" xfId="0"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5" fillId="0" borderId="0" xfId="11" applyFont="1" applyAlignment="1">
      <alignment horizontal="left" vertical="top" wrapText="1"/>
    </xf>
    <xf numFmtId="0" fontId="3" fillId="0" borderId="0" xfId="2" applyFont="1" applyAlignment="1">
      <alignment horizontal="left" vertical="top"/>
    </xf>
    <xf numFmtId="0" fontId="2" fillId="3" borderId="2" xfId="3" applyFont="1" applyFill="1" applyBorder="1" applyAlignment="1">
      <alignment horizontal="center" vertical="center"/>
    </xf>
    <xf numFmtId="9" fontId="2" fillId="0" borderId="0" xfId="1" applyFill="1" applyBorder="1" applyAlignment="1">
      <alignment vertical="center"/>
    </xf>
    <xf numFmtId="9" fontId="2" fillId="0" borderId="0" xfId="1" applyFill="1" applyBorder="1" applyAlignment="1">
      <alignment horizontal="right" vertical="center"/>
    </xf>
    <xf numFmtId="193" fontId="0" fillId="0" borderId="0" xfId="0" applyNumberFormat="1" applyAlignment="1">
      <alignment horizontal="center" vertical="center" wrapText="1"/>
    </xf>
  </cellXfs>
  <cellStyles count="50">
    <cellStyle name="20% - ส่วนที่ถูกเน้น1" xfId="30" builtinId="30" customBuiltin="1"/>
    <cellStyle name="20% - ส่วนที่ถูกเน้น2" xfId="34" builtinId="34" customBuiltin="1"/>
    <cellStyle name="20% - ส่วนที่ถูกเน้น3" xfId="36" builtinId="38" customBuiltin="1"/>
    <cellStyle name="20% - ส่วนที่ถูกเน้น4" xfId="40" builtinId="42" customBuiltin="1"/>
    <cellStyle name="20% - ส่วนที่ถูกเน้น5" xfId="43" builtinId="46" customBuiltin="1"/>
    <cellStyle name="20% - ส่วนที่ถูกเน้น6" xfId="47" builtinId="50" customBuiltin="1"/>
    <cellStyle name="40% - ส่วนที่ถูกเน้น1" xfId="31" builtinId="31" customBuiltin="1"/>
    <cellStyle name="40% - ส่วนที่ถูกเน้น2" xfId="12" builtinId="35" customBuiltin="1"/>
    <cellStyle name="40% - ส่วนที่ถูกเน้น3" xfId="37" builtinId="39" customBuiltin="1"/>
    <cellStyle name="40% - ส่วนที่ถูกเน้น4" xfId="14" builtinId="43" customBuiltin="1"/>
    <cellStyle name="40% - ส่วนที่ถูกเน้น5" xfId="44" builtinId="47" customBuiltin="1"/>
    <cellStyle name="40% - ส่วนที่ถูกเน้น6" xfId="48" builtinId="51" customBuiltin="1"/>
    <cellStyle name="60% - ส่วนที่ถูกเน้น1" xfId="32" builtinId="32" customBuiltin="1"/>
    <cellStyle name="60% - ส่วนที่ถูกเน้น2" xfId="35" builtinId="36" customBuiltin="1"/>
    <cellStyle name="60% - ส่วนที่ถูกเน้น3" xfId="38" builtinId="40" customBuiltin="1"/>
    <cellStyle name="60% - ส่วนที่ถูกเน้น4" xfId="41" builtinId="44" customBuiltin="1"/>
    <cellStyle name="60% - ส่วนที่ถูกเน้น5" xfId="45" builtinId="48" customBuiltin="1"/>
    <cellStyle name="60% - ส่วนที่ถูกเน้น6" xfId="49" builtinId="52" customBuiltin="1"/>
    <cellStyle name="Followed Hyperlink" xfId="5" builtinId="9" customBuiltin="1"/>
    <cellStyle name="Hyperlink" xfId="4" builtinId="8" customBuiltin="1"/>
    <cellStyle name="การคำนวณ" xfId="24" builtinId="22" customBuiltin="1"/>
    <cellStyle name="ข้อความเตือน" xfId="26" builtinId="11" customBuiltin="1"/>
    <cellStyle name="ข้อความอธิบาย" xfId="11" builtinId="53" customBuiltin="1"/>
    <cellStyle name="จุลภาค" xfId="6" builtinId="3" customBuiltin="1"/>
    <cellStyle name="จุลภาค [0]" xfId="7" builtinId="6" customBuiltin="1"/>
    <cellStyle name="ชื่อเรื่อง" xfId="2" builtinId="15" customBuiltin="1"/>
    <cellStyle name="เซลล์ตรวจสอบ" xfId="3" builtinId="23" customBuiltin="1"/>
    <cellStyle name="เซลล์ที่มีลิงก์" xfId="25" builtinId="24" customBuiltin="1"/>
    <cellStyle name="ดี" xfId="19" builtinId="26" customBuiltin="1"/>
    <cellStyle name="ปกติ" xfId="0" builtinId="0" customBuiltin="1"/>
    <cellStyle name="ป้อนค่า" xfId="22" builtinId="20" customBuiltin="1"/>
    <cellStyle name="ปานกลาง" xfId="21" builtinId="28" customBuiltin="1"/>
    <cellStyle name="เปอร์เซ็นต์" xfId="1" builtinId="5" customBuiltin="1"/>
    <cellStyle name="ผลรวม" xfId="28" builtinId="25" customBuiltin="1"/>
    <cellStyle name="แย่" xfId="20" builtinId="27" customBuiltin="1"/>
    <cellStyle name="วันที่" xfId="15" xr:uid="{00000000-0005-0000-0000-000008000000}"/>
    <cellStyle name="สกุลเงิน" xfId="8" builtinId="4" customBuiltin="1"/>
    <cellStyle name="สกุลเงิน [0]" xfId="9" builtinId="7" customBuiltin="1"/>
    <cellStyle name="ส่วนที่ถูกเน้น1" xfId="29" builtinId="29" customBuiltin="1"/>
    <cellStyle name="ส่วนที่ถูกเน้น2" xfId="33" builtinId="33" customBuiltin="1"/>
    <cellStyle name="ส่วนที่ถูกเน้น3" xfId="13" builtinId="37" customBuiltin="1"/>
    <cellStyle name="ส่วนที่ถูกเน้น4" xfId="39" builtinId="41" customBuiltin="1"/>
    <cellStyle name="ส่วนที่ถูกเน้น5" xfId="42" builtinId="45" customBuiltin="1"/>
    <cellStyle name="ส่วนที่ถูกเน้น6" xfId="46" builtinId="49" customBuiltin="1"/>
    <cellStyle name="แสดงผล" xfId="23" builtinId="21" customBuiltin="1"/>
    <cellStyle name="หมายเหตุ" xfId="27" builtinId="10" customBuiltin="1"/>
    <cellStyle name="หัวเรื่อง 1" xfId="10" builtinId="16" customBuiltin="1"/>
    <cellStyle name="หัวเรื่อง 2" xfId="16" builtinId="17" customBuiltin="1"/>
    <cellStyle name="หัวเรื่อง 3" xfId="17" builtinId="18" customBuiltin="1"/>
    <cellStyle name="หัวเรื่อง 4" xfId="18" builtinId="19" customBuiltin="1"/>
  </cellStyles>
  <dxfs count="146">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alignment horizontal="right" vertical="center" textRotation="0" wrapText="0" indent="0" justifyLastLine="0" shrinkToFit="0" readingOrder="0"/>
    </dxf>
    <dxf>
      <alignment horizontal="general" vertical="center" textRotation="0" wrapText="0" indent="0" justifyLastLine="0" shrinkToFit="0" readingOrder="0"/>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numFmt numFmtId="191" formatCode="dd/mm/yyyy"/>
    </dxf>
    <dxf>
      <font>
        <color theme="2" tint="-4.9989318521683403E-2"/>
      </font>
      <fill>
        <patternFill>
          <bgColor theme="2" tint="-4.9989318521683403E-2"/>
        </patternFill>
      </fill>
    </dxf>
    <dxf>
      <fill>
        <patternFill>
          <bgColor theme="7" tint="0.79998168889431442"/>
        </patternFill>
      </fill>
    </dxf>
    <dxf>
      <font>
        <b val="0"/>
        <i/>
        <color theme="1" tint="0.34998626667073579"/>
      </font>
    </dxf>
    <dxf>
      <font>
        <b val="0"/>
        <i val="0"/>
        <sz val="11"/>
        <color theme="0"/>
        <name val="Calibri"/>
        <scheme val="major"/>
      </font>
      <fill>
        <patternFill>
          <bgColor theme="1" tint="0.24994659260841701"/>
        </patternFill>
      </fill>
      <border>
        <vertical/>
        <horizontal/>
      </border>
    </dxf>
    <dxf>
      <font>
        <b val="0"/>
        <i val="0"/>
        <sz val="11"/>
        <color theme="0"/>
      </font>
      <fill>
        <patternFill patternType="solid">
          <bgColor theme="0"/>
        </patternFill>
      </fill>
      <border>
        <vertical/>
        <horizontal/>
      </border>
    </dxf>
    <dxf>
      <font>
        <b val="0"/>
        <i val="0"/>
        <color theme="1" tint="0.24994659260841701"/>
      </font>
      <border>
        <vertical/>
        <horizontal/>
      </border>
    </dxf>
    <dxf>
      <font>
        <b val="0"/>
        <i val="0"/>
        <color theme="1" tint="0.24994659260841701"/>
      </font>
    </dxf>
    <dxf>
      <font>
        <b val="0"/>
        <i val="0"/>
        <color theme="1" tint="0.24994659260841701"/>
      </font>
      <border>
        <right style="thin">
          <color theme="0" tint="-0.24994659260841701"/>
        </right>
        <bottom style="thin">
          <color theme="0" tint="-0.24994659260841701"/>
        </bottom>
        <vertical style="thin">
          <color theme="0" tint="-0.24994659260841701"/>
        </vertical>
        <horizontal style="thin">
          <color theme="0" tint="-0.24994659260841701"/>
        </horizontal>
      </border>
    </dxf>
    <dxf>
      <font>
        <b val="0"/>
        <i val="0"/>
        <color theme="1" tint="0.24994659260841701"/>
      </font>
      <border>
        <right style="thin">
          <color theme="0" tint="-0.24994659260841701"/>
        </right>
        <bottom style="thin">
          <color theme="0" tint="-0.24994659260841701"/>
        </bottom>
        <vertical style="thin">
          <color theme="0" tint="-0.24994659260841701"/>
        </vertical>
        <horizontal style="thin">
          <color theme="0" tint="-0.24994659260841701"/>
        </horizontal>
      </border>
    </dxf>
    <dxf>
      <font>
        <b val="0"/>
        <i val="0"/>
        <color theme="1" tint="0.24994659260841701"/>
      </font>
      <border>
        <right style="thin">
          <color theme="0" tint="-0.24994659260841701"/>
        </right>
        <bottom style="thin">
          <color theme="0" tint="-0.24994659260841701"/>
        </bottom>
        <vertical style="thin">
          <color theme="0" tint="-0.24994659260841701"/>
        </vertical>
        <horizontal style="thin">
          <color theme="0" tint="-0.24994659260841701"/>
        </horizontal>
      </border>
    </dxf>
    <dxf>
      <font>
        <color theme="1" tint="0.24994659260841701"/>
      </font>
      <border>
        <right style="thin">
          <color theme="0" tint="-0.24994659260841701"/>
        </right>
        <bottom style="thin">
          <color theme="0" tint="-0.24994659260841701"/>
        </bottom>
        <vertical style="thin">
          <color theme="0" tint="-0.24994659260841701"/>
        </vertical>
        <horizontal style="thin">
          <color theme="0" tint="-0.24994659260841701"/>
        </horizontal>
      </border>
    </dxf>
    <dxf>
      <font>
        <b val="0"/>
        <i val="0"/>
        <color theme="1" tint="0.24994659260841701"/>
      </font>
      <fill>
        <patternFill patternType="solid">
          <fgColor theme="0" tint="-0.14999847407452621"/>
          <bgColor theme="0" tint="-0.14999847407452621"/>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patternType="solid">
          <fgColor theme="0" tint="-0.14999847407452621"/>
          <bgColor theme="0" tint="-0.14999847407452621"/>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patternType="solid">
          <fgColor theme="0"/>
          <bgColor theme="0"/>
        </patternFill>
      </fill>
      <border>
        <top style="thin">
          <color theme="1" tint="0.499984740745262"/>
        </top>
        <bottom style="thin">
          <color theme="1" tint="0.499984740745262"/>
        </bottom>
      </border>
    </dxf>
    <dxf>
      <font>
        <b val="0"/>
        <i val="0"/>
        <color theme="0"/>
      </font>
      <fill>
        <patternFill>
          <bgColor theme="1" tint="0.24994659260841701"/>
        </patternFill>
      </fill>
    </dxf>
    <dxf>
      <font>
        <b val="0"/>
        <i val="0"/>
        <color theme="1" tint="0.24994659260841701"/>
      </font>
      <fill>
        <patternFill patternType="none">
          <bgColor auto="1"/>
        </patternFill>
      </fill>
      <border>
        <bottom style="thin">
          <color theme="0" tint="-0.24994659260841701"/>
        </bottom>
        <horizontal style="thin">
          <color theme="0" tint="-0.24994659260841701"/>
        </horizontal>
      </border>
    </dxf>
    <dxf>
      <fill>
        <patternFill patternType="solid">
          <fgColor theme="0" tint="-0.14999847407452621"/>
          <bgColor theme="0" tint="-0.14999847407452621"/>
        </patternFill>
      </fill>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val="0"/>
        <i val="0"/>
        <color theme="0"/>
      </font>
      <fill>
        <patternFill patternType="solid">
          <fgColor theme="1"/>
          <bgColor theme="1" tint="0.24994659260841701"/>
        </patternFill>
      </fill>
    </dxf>
    <dxf>
      <font>
        <color theme="1"/>
      </font>
      <border>
        <bottom style="thin">
          <color theme="0" tint="-0.24994659260841701"/>
        </bottom>
        <horizontal style="thin">
          <color theme="0" tint="-0.24994659260841701"/>
        </horizontal>
      </border>
    </dxf>
    <dxf>
      <font>
        <b val="0"/>
        <i val="0"/>
        <sz val="11"/>
        <color theme="0"/>
        <name val="Leelawadee"/>
        <family val="2"/>
        <scheme val="none"/>
      </font>
      <fill>
        <patternFill>
          <bgColor theme="1" tint="0.24994659260841701"/>
        </patternFill>
      </fill>
    </dxf>
    <dxf>
      <font>
        <b val="0"/>
        <i val="0"/>
        <sz val="11"/>
        <color theme="0"/>
      </font>
      <fill>
        <patternFill patternType="solid">
          <bgColor theme="0"/>
        </patternFill>
      </fill>
    </dxf>
  </dxfs>
  <tableStyles count="4" defaultTableStyle="TableStyleMedium2" defaultPivotStyle="PivotStyleLight16">
    <tableStyle name="Assignment detail Slicer" pivot="0" table="0" count="10" xr9:uid="{1D13B522-4839-460A-BFC7-8D898A81C8BD}">
      <tableStyleElement type="wholeTable" dxfId="145"/>
      <tableStyleElement type="headerRow" dxfId="144"/>
    </tableStyle>
    <tableStyle name="กำหนดการงานที่มอบหมาย" pivot="0" count="6" xr9:uid="{00000000-0011-0000-FFFF-FFFF02000000}">
      <tableStyleElement type="wholeTable" dxfId="143"/>
      <tableStyleElement type="headerRow" dxfId="142"/>
      <tableStyleElement type="totalRow" dxfId="141"/>
      <tableStyleElement type="firstColumn" dxfId="140"/>
      <tableStyleElement type="lastColumn" dxfId="139"/>
      <tableStyleElement type="firstColumnStripe" dxfId="138"/>
    </tableStyle>
    <tableStyle name="รายละเอียดงานที่มอบหมาย" table="0" count="11" xr9:uid="{00000000-0011-0000-FFFF-FFFF00000000}">
      <tableStyleElement type="wholeTable" dxfId="137"/>
      <tableStyleElement type="headerRow" dxfId="136"/>
      <tableStyleElement type="totalRow" dxfId="135"/>
      <tableStyleElement type="firstRowStripe" dxfId="134"/>
      <tableStyleElement type="firstColumnStripe" dxfId="133"/>
      <tableStyleElement type="firstSubtotalRow" dxfId="132"/>
      <tableStyleElement type="secondSubtotalRow" dxfId="131"/>
      <tableStyleElement type="firstRowSubheading" dxfId="130"/>
      <tableStyleElement type="secondRowSubheading" dxfId="129"/>
      <tableStyleElement type="pageFieldLabels" dxfId="128"/>
      <tableStyleElement type="pageFieldValues" dxfId="127"/>
    </tableStyle>
    <tableStyle name="ตัวแบ่งส่วนข้อมูลรายละเอียดงานที่มอบหมาย" pivot="0" table="0" count="2" xr9:uid="{00000000-0011-0000-FFFF-FFFF01000000}">
      <tableStyleElement type="wholeTable" dxfId="126"/>
      <tableStyleElement type="headerRow" dxfId="125"/>
    </tableStyle>
  </tableStyles>
  <colors>
    <mruColors>
      <color rgb="FF0074B4"/>
      <color rgb="FFFFFFFF"/>
      <color rgb="FF005786"/>
      <color rgb="FFF4FAA0"/>
      <color rgb="FFFCD692"/>
      <color rgb="FFFF9379"/>
      <color rgb="FFFF6D4B"/>
      <color rgb="FFF32E07"/>
    </mruColors>
  </colors>
  <extLst>
    <ext xmlns:x14="http://schemas.microsoft.com/office/spreadsheetml/2009/9/main" uri="{46F421CA-312F-682f-3DD2-61675219B42D}">
      <x14:dxfs count="8">
        <dxf>
          <font>
            <b val="0"/>
            <i val="0"/>
            <sz val="11"/>
            <color theme="0" tint="-0.499984740745262"/>
          </font>
          <fill>
            <patternFill patternType="solid">
              <bgColor theme="7" tint="0.79998168889431442"/>
            </patternFill>
          </fill>
          <border>
            <left style="thin">
              <color theme="0"/>
            </left>
            <right style="thin">
              <color theme="0"/>
            </right>
            <top style="thin">
              <color theme="0"/>
            </top>
            <bottom style="thin">
              <color theme="0"/>
            </bottom>
          </border>
        </dxf>
        <dxf>
          <font>
            <b val="0"/>
            <i val="0"/>
            <sz val="11"/>
            <color theme="0"/>
          </font>
          <fill>
            <patternFill patternType="solid">
              <bgColor rgb="FF0074B4"/>
            </patternFill>
          </fill>
          <border>
            <left style="thin">
              <color theme="0"/>
            </left>
            <right style="thin">
              <color theme="0"/>
            </right>
            <top style="thin">
              <color theme="0"/>
            </top>
            <bottom style="thin">
              <color theme="0"/>
            </bottom>
          </border>
        </dxf>
        <dxf>
          <font>
            <b val="0"/>
            <i val="0"/>
            <sz val="11"/>
            <color theme="7"/>
          </font>
          <fill>
            <patternFill patternType="solid">
              <bgColor theme="0" tint="-0.14996795556505021"/>
            </patternFill>
          </fill>
          <border>
            <left style="thin">
              <color theme="0"/>
            </left>
            <right style="thin">
              <color theme="0"/>
            </right>
            <top style="thin">
              <color theme="0"/>
            </top>
            <bottom style="thin">
              <color theme="0"/>
            </bottom>
          </border>
        </dxf>
        <dxf>
          <font>
            <b/>
            <i val="0"/>
            <sz val="11"/>
            <color theme="0"/>
          </font>
          <fill>
            <patternFill patternType="solid">
              <bgColor rgb="FF0074B4"/>
            </patternFill>
          </fill>
          <border>
            <left style="thin">
              <color theme="0"/>
            </left>
            <right style="thin">
              <color theme="0"/>
            </right>
            <top style="thin">
              <color theme="0"/>
            </top>
            <bottom style="thin">
              <color theme="0"/>
            </bottom>
          </border>
        </dxf>
        <dxf>
          <font>
            <b val="0"/>
            <i val="0"/>
            <sz val="11"/>
            <color theme="0"/>
          </font>
          <fill>
            <patternFill patternType="solid">
              <fgColor theme="4" tint="0.79998168889431442"/>
              <bgColor theme="7" tint="0.59996337778862885"/>
            </patternFill>
          </fill>
          <border>
            <left style="thin">
              <color theme="0"/>
            </left>
            <right style="thin">
              <color theme="0"/>
            </right>
            <top style="thin">
              <color theme="0"/>
            </top>
            <bottom style="thin">
              <color theme="0"/>
            </bottom>
          </border>
        </dxf>
        <dxf>
          <font>
            <b val="0"/>
            <i val="0"/>
            <sz val="11"/>
            <color theme="0"/>
          </font>
          <fill>
            <patternFill patternType="solid">
              <fgColor theme="4" tint="0.59996337778862885"/>
              <bgColor rgb="FF005786"/>
            </patternFill>
          </fill>
          <border>
            <left style="thin">
              <color theme="0"/>
            </left>
            <right style="thin">
              <color theme="0"/>
            </right>
            <top style="thin">
              <color theme="0"/>
            </top>
            <bottom style="thin">
              <color theme="0"/>
            </bottom>
          </border>
        </dxf>
        <dxf>
          <font>
            <b val="0"/>
            <i val="0"/>
            <sz val="11"/>
            <color theme="0"/>
          </font>
          <fill>
            <patternFill patternType="solid">
              <fgColor rgb="FFFFFFFF"/>
              <bgColor theme="7" tint="0.59996337778862885"/>
            </patternFill>
          </fill>
          <border>
            <left style="thin">
              <color theme="0"/>
            </left>
            <right style="thin">
              <color theme="0"/>
            </right>
            <top style="thin">
              <color theme="0"/>
            </top>
            <bottom style="thin">
              <color theme="0"/>
            </bottom>
          </border>
        </dxf>
        <dxf>
          <font>
            <b val="0"/>
            <i val="0"/>
            <sz val="11"/>
            <color theme="0"/>
          </font>
          <fill>
            <patternFill patternType="solid">
              <fgColor rgb="FFFFFFFF"/>
              <bgColor rgb="FF0074B4"/>
            </patternFill>
          </fill>
          <border>
            <left style="thin">
              <color theme="0"/>
            </left>
            <right style="thin">
              <color theme="0"/>
            </right>
            <top style="thin">
              <color theme="0"/>
            </top>
            <bottom style="thin">
              <color theme="0"/>
            </bottom>
          </border>
        </dxf>
      </x14:dxfs>
    </ext>
    <ext xmlns:x14="http://schemas.microsoft.com/office/spreadsheetml/2009/9/main" uri="{EB79DEF2-80B8-43e5-95BD-54CBDDF9020C}">
      <x14:slicerStyles defaultSlicerStyle="SlicerStyleLight1">
        <x14:slicerStyle name="Assignment detail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haredStrings" Target="sharedStrings.xml"/><Relationship Id="rId5" Type="http://schemas.microsoft.com/office/2007/relationships/slicerCache" Target="slicerCaches/slicerCache2.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178308</xdr:colOff>
      <xdr:row>2</xdr:row>
      <xdr:rowOff>11100</xdr:rowOff>
    </xdr:from>
    <xdr:to>
      <xdr:col>9</xdr:col>
      <xdr:colOff>768258</xdr:colOff>
      <xdr:row>11</xdr:row>
      <xdr:rowOff>124425</xdr:rowOff>
    </xdr:to>
    <mc:AlternateContent xmlns:mc="http://schemas.openxmlformats.org/markup-compatibility/2006" xmlns:a14="http://schemas.microsoft.com/office/drawing/2010/main">
      <mc:Choice Requires="a14">
        <xdr:graphicFrame macro="">
          <xdr:nvGraphicFramePr>
            <xdr:cNvPr id="2" name="งานที่มอบหมาย">
              <a:extLst>
                <a:ext uri="{FF2B5EF4-FFF2-40B4-BE49-F238E27FC236}">
                  <a16:creationId xmlns:a16="http://schemas.microsoft.com/office/drawing/2014/main" id="{C70760CF-1DF2-4944-A715-1947E2CAD453}"/>
                </a:ext>
              </a:extLst>
            </xdr:cNvPr>
            <xdr:cNvGraphicFramePr/>
          </xdr:nvGraphicFramePr>
          <xdr:xfrm>
            <a:off x="0" y="0"/>
            <a:ext cx="0" cy="0"/>
          </xdr:xfrm>
          <a:graphic>
            <a:graphicData uri="http://schemas.microsoft.com/office/drawing/2010/slicer">
              <sle:slicer xmlns:sle="http://schemas.microsoft.com/office/drawing/2010/slicer" name="งานที่มอบหมาย"/>
            </a:graphicData>
          </a:graphic>
        </xdr:graphicFrame>
      </mc:Choice>
      <mc:Fallback xmlns="">
        <xdr:sp macro="" textlink="">
          <xdr:nvSpPr>
            <xdr:cNvPr id="0" name=""/>
            <xdr:cNvSpPr>
              <a:spLocks noTextEdit="1"/>
            </xdr:cNvSpPr>
          </xdr:nvSpPr>
          <xdr:spPr>
            <a:xfrm>
              <a:off x="7553250" y="1116000"/>
              <a:ext cx="1371000" cy="2008800"/>
            </a:xfrm>
            <a:prstGeom prst="rect">
              <a:avLst/>
            </a:prstGeom>
            <a:solidFill>
              <a:prstClr val="white"/>
            </a:solidFill>
            <a:ln w="1">
              <a:solidFill>
                <a:prstClr val="green"/>
              </a:solidFill>
            </a:ln>
          </xdr:spPr>
          <xdr:txBody>
            <a:bodyPr vertOverflow="clip" horzOverflow="clip"/>
            <a:lstStyle/>
            <a:p>
              <a:r>
                <a:rPr lang="th-TH" sz="1100"/>
                <a:t>รูปร่างนี้แสดงถึงตัวแบ่งส่วนข้อมูล ซึ่งสนับสนุนใน Excel 2010 หรือเวอร์ชันที่ใหม่กว่า
ถ้ารูปร่างถูกปรับเปลี่ยนใน Excel เวอร์ชันก่อนหน้า หรือถ้าเวิร์กบุ๊กถูกบันทึกใน Excel 2003 หรือเวอร์ชันก่อนหน้า จะไม่สามารถใช้ตัวแบ่งส่วนข้อมูลได้</a:t>
              </a:r>
            </a:p>
          </xdr:txBody>
        </xdr:sp>
      </mc:Fallback>
    </mc:AlternateContent>
    <xdr:clientData/>
  </xdr:twoCellAnchor>
  <xdr:twoCellAnchor editAs="oneCell">
    <xdr:from>
      <xdr:col>10</xdr:col>
      <xdr:colOff>33528</xdr:colOff>
      <xdr:row>2</xdr:row>
      <xdr:rowOff>10668</xdr:rowOff>
    </xdr:from>
    <xdr:to>
      <xdr:col>11</xdr:col>
      <xdr:colOff>621030</xdr:colOff>
      <xdr:row>11</xdr:row>
      <xdr:rowOff>136017</xdr:rowOff>
    </xdr:to>
    <mc:AlternateContent xmlns:mc="http://schemas.openxmlformats.org/markup-compatibility/2006" xmlns:a14="http://schemas.microsoft.com/office/drawing/2010/main">
      <mc:Choice Requires="a14">
        <xdr:graphicFrame macro="">
          <xdr:nvGraphicFramePr>
            <xdr:cNvPr id="3" name="เริ่มต้นเมื่อ">
              <a:extLst>
                <a:ext uri="{FF2B5EF4-FFF2-40B4-BE49-F238E27FC236}">
                  <a16:creationId xmlns:a16="http://schemas.microsoft.com/office/drawing/2014/main" id="{FE948251-DFCC-495F-9BE3-DE77C54282A4}"/>
                </a:ext>
              </a:extLst>
            </xdr:cNvPr>
            <xdr:cNvGraphicFramePr/>
          </xdr:nvGraphicFramePr>
          <xdr:xfrm>
            <a:off x="0" y="0"/>
            <a:ext cx="0" cy="0"/>
          </xdr:xfrm>
          <a:graphic>
            <a:graphicData uri="http://schemas.microsoft.com/office/drawing/2010/slicer">
              <sle:slicer xmlns:sle="http://schemas.microsoft.com/office/drawing/2010/slicer" name="เริ่มต้นเมื่อ"/>
            </a:graphicData>
          </a:graphic>
        </xdr:graphicFrame>
      </mc:Choice>
      <mc:Fallback xmlns="">
        <xdr:sp macro="" textlink="">
          <xdr:nvSpPr>
            <xdr:cNvPr id="0" name=""/>
            <xdr:cNvSpPr>
              <a:spLocks noTextEdit="1"/>
            </xdr:cNvSpPr>
          </xdr:nvSpPr>
          <xdr:spPr>
            <a:xfrm>
              <a:off x="10682478" y="1115568"/>
              <a:ext cx="1368552" cy="20208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706374</xdr:colOff>
      <xdr:row>2</xdr:row>
      <xdr:rowOff>10668</xdr:rowOff>
    </xdr:from>
    <xdr:to>
      <xdr:col>13</xdr:col>
      <xdr:colOff>513588</xdr:colOff>
      <xdr:row>11</xdr:row>
      <xdr:rowOff>90297</xdr:rowOff>
    </xdr:to>
    <mc:AlternateContent xmlns:mc="http://schemas.openxmlformats.org/markup-compatibility/2006" xmlns:a14="http://schemas.microsoft.com/office/drawing/2010/main">
      <mc:Choice Requires="a14">
        <xdr:graphicFrame macro="">
          <xdr:nvGraphicFramePr>
            <xdr:cNvPr id="4" name="หลักสูตร">
              <a:extLst>
                <a:ext uri="{FF2B5EF4-FFF2-40B4-BE49-F238E27FC236}">
                  <a16:creationId xmlns:a16="http://schemas.microsoft.com/office/drawing/2014/main" id="{9D3C81E2-8661-4DAF-BF86-A20F0F3423F9}"/>
                </a:ext>
              </a:extLst>
            </xdr:cNvPr>
            <xdr:cNvGraphicFramePr/>
          </xdr:nvGraphicFramePr>
          <xdr:xfrm>
            <a:off x="0" y="0"/>
            <a:ext cx="0" cy="0"/>
          </xdr:xfrm>
          <a:graphic>
            <a:graphicData uri="http://schemas.microsoft.com/office/drawing/2010/slicer">
              <sle:slicer xmlns:sle="http://schemas.microsoft.com/office/drawing/2010/slicer" name="หลักสูตร"/>
            </a:graphicData>
          </a:graphic>
        </xdr:graphicFrame>
      </mc:Choice>
      <mc:Fallback xmlns="">
        <xdr:sp macro="" textlink="">
          <xdr:nvSpPr>
            <xdr:cNvPr id="0" name=""/>
            <xdr:cNvSpPr>
              <a:spLocks noTextEdit="1"/>
            </xdr:cNvSpPr>
          </xdr:nvSpPr>
          <xdr:spPr>
            <a:xfrm>
              <a:off x="12136374" y="1115568"/>
              <a:ext cx="1369314" cy="197510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178308</xdr:colOff>
      <xdr:row>12</xdr:row>
      <xdr:rowOff>109728</xdr:rowOff>
    </xdr:from>
    <xdr:to>
      <xdr:col>9</xdr:col>
      <xdr:colOff>765810</xdr:colOff>
      <xdr:row>19</xdr:row>
      <xdr:rowOff>24765</xdr:rowOff>
    </xdr:to>
    <mc:AlternateContent xmlns:mc="http://schemas.openxmlformats.org/markup-compatibility/2006" xmlns:a14="http://schemas.microsoft.com/office/drawing/2010/main">
      <mc:Choice Requires="a14">
        <xdr:graphicFrame macro="">
          <xdr:nvGraphicFramePr>
            <xdr:cNvPr id="5" name="ครบกำหนดเมื่อ">
              <a:extLst>
                <a:ext uri="{FF2B5EF4-FFF2-40B4-BE49-F238E27FC236}">
                  <a16:creationId xmlns:a16="http://schemas.microsoft.com/office/drawing/2014/main" id="{60B73F8A-E383-4730-8F3B-638110DDD1E5}"/>
                </a:ext>
              </a:extLst>
            </xdr:cNvPr>
            <xdr:cNvGraphicFramePr/>
          </xdr:nvGraphicFramePr>
          <xdr:xfrm>
            <a:off x="0" y="0"/>
            <a:ext cx="0" cy="0"/>
          </xdr:xfrm>
          <a:graphic>
            <a:graphicData uri="http://schemas.microsoft.com/office/drawing/2010/slicer">
              <sle:slicer xmlns:sle="http://schemas.microsoft.com/office/drawing/2010/slicer" name="ครบกำหนดเมื่อ"/>
            </a:graphicData>
          </a:graphic>
        </xdr:graphicFrame>
      </mc:Choice>
      <mc:Fallback xmlns="">
        <xdr:sp macro="" textlink="">
          <xdr:nvSpPr>
            <xdr:cNvPr id="0" name=""/>
            <xdr:cNvSpPr>
              <a:spLocks noTextEdit="1"/>
            </xdr:cNvSpPr>
          </xdr:nvSpPr>
          <xdr:spPr>
            <a:xfrm>
              <a:off x="9265158" y="3310128"/>
              <a:ext cx="1368552" cy="20391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42672</xdr:colOff>
      <xdr:row>12</xdr:row>
      <xdr:rowOff>109728</xdr:rowOff>
    </xdr:from>
    <xdr:to>
      <xdr:col>11</xdr:col>
      <xdr:colOff>633222</xdr:colOff>
      <xdr:row>19</xdr:row>
      <xdr:rowOff>24765</xdr:rowOff>
    </xdr:to>
    <mc:AlternateContent xmlns:mc="http://schemas.openxmlformats.org/markup-compatibility/2006" xmlns:a14="http://schemas.microsoft.com/office/drawing/2010/main">
      <mc:Choice Requires="a14">
        <xdr:graphicFrame macro="">
          <xdr:nvGraphicFramePr>
            <xdr:cNvPr id="6" name="ความคืบหน้า">
              <a:extLst>
                <a:ext uri="{FF2B5EF4-FFF2-40B4-BE49-F238E27FC236}">
                  <a16:creationId xmlns:a16="http://schemas.microsoft.com/office/drawing/2014/main" id="{113943B7-12C0-4B7F-8726-FD1D713FCDC2}"/>
                </a:ext>
              </a:extLst>
            </xdr:cNvPr>
            <xdr:cNvGraphicFramePr/>
          </xdr:nvGraphicFramePr>
          <xdr:xfrm>
            <a:off x="0" y="0"/>
            <a:ext cx="0" cy="0"/>
          </xdr:xfrm>
          <a:graphic>
            <a:graphicData uri="http://schemas.microsoft.com/office/drawing/2010/slicer">
              <sle:slicer xmlns:sle="http://schemas.microsoft.com/office/drawing/2010/slicer" name="ความคืบหน้า"/>
            </a:graphicData>
          </a:graphic>
        </xdr:graphicFrame>
      </mc:Choice>
      <mc:Fallback xmlns="">
        <xdr:sp macro="" textlink="">
          <xdr:nvSpPr>
            <xdr:cNvPr id="0" name=""/>
            <xdr:cNvSpPr>
              <a:spLocks noTextEdit="1"/>
            </xdr:cNvSpPr>
          </xdr:nvSpPr>
          <xdr:spPr>
            <a:xfrm>
              <a:off x="10691622" y="3310128"/>
              <a:ext cx="1371600" cy="20391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dmin" refreshedDate="43208.391419791667" createdVersion="6" refreshedVersion="6" minRefreshableVersion="3" recordCount="12" xr:uid="{9D14AC31-63FB-4135-975F-B56C3D0055A7}">
  <cacheSource type="worksheet">
    <worksheetSource name="งานที่มอบหมาย"/>
  </cacheSource>
  <cacheFields count="7">
    <cacheField name="งานที่มอบหมาย" numFmtId="0">
      <sharedItems count="12">
        <s v="โครงการ 1"/>
        <s v="โครงการ 2"/>
        <s v="โครงการ 3"/>
        <s v="โครงการ 4"/>
        <s v="โครงการ 5"/>
        <s v="โครงการ 6"/>
        <s v="โครงการ 7"/>
        <s v="โครงการ 8"/>
        <s v="โครงการ 9"/>
        <s v="โครงการ 10"/>
        <s v="โครงการ 11"/>
        <s v="โครงการ 12"/>
      </sharedItems>
    </cacheField>
    <cacheField name="หลักสูตร" numFmtId="0">
      <sharedItems count="3">
        <s v="นักปฏิบัติการฉุกเฉินการแพทย์ 1"/>
        <s v="นักปฏิบัติการฉุกเฉินการแพทย์ 2"/>
        <s v="นักปฏิบัติการฉุกเฉินการแพทย์ 3"/>
      </sharedItems>
    </cacheField>
    <cacheField name="ผู้สอน" numFmtId="0">
      <sharedItems count="4">
        <s v="ผู้สอน 1"/>
        <s v="ผู้สอน 2"/>
        <s v="ผู้สอน 3"/>
        <s v="ผู้สอน 4"/>
      </sharedItems>
    </cacheField>
    <cacheField name="เริ่มต้นเมื่อ" numFmtId="14">
      <sharedItems containsSemiMixedTypes="0" containsNonDate="0" containsDate="1" containsString="0" minDate="2018-02-15T00:00:00" maxDate="2018-04-09T00:00:00" count="30">
        <d v="2018-03-19T00:00:00"/>
        <d v="2018-03-29T00:00:00"/>
        <d v="2018-04-03T00:00:00"/>
        <d v="2018-02-17T00:00:00"/>
        <d v="2018-03-24T00:00:00"/>
        <d v="2018-03-15T00:00:00"/>
        <d v="2018-03-27T00:00:00"/>
        <d v="2018-04-08T00:00:00"/>
        <d v="2018-02-27T00:00:00"/>
        <d v="2018-04-05T00:00:00"/>
        <d v="2018-03-21T00:00:00"/>
        <d v="2018-03-14T00:00:00" u="1"/>
        <d v="2018-03-26T00:00:00" u="1"/>
        <d v="2018-02-26T00:00:00" u="1"/>
        <d v="2018-03-17T00:00:00" u="1"/>
        <d v="2018-03-22T00:00:00" u="1"/>
        <d v="2018-04-01T00:00:00" u="1"/>
        <d v="2018-02-15T00:00:00" u="1"/>
        <d v="2018-04-06T00:00:00" u="1"/>
        <d v="2018-03-20T00:00:00" u="1"/>
        <d v="2018-03-13T00:00:00" u="1"/>
        <d v="2018-03-25T00:00:00" u="1"/>
        <d v="2018-04-04T00:00:00" u="1"/>
        <d v="2018-03-18T00:00:00" u="1"/>
        <d v="2018-02-25T00:00:00" u="1"/>
        <d v="2018-03-23T00:00:00" u="1"/>
        <d v="2018-04-02T00:00:00" u="1"/>
        <d v="2018-03-28T00:00:00" u="1"/>
        <d v="2018-02-16T00:00:00" u="1"/>
        <d v="2018-04-07T00:00:00" u="1"/>
      </sharedItems>
    </cacheField>
    <cacheField name="ครบกำหนดเมื่อ" numFmtId="14">
      <sharedItems containsSemiMixedTypes="0" containsNonDate="0" containsDate="1" containsString="0" minDate="2018-05-04T00:00:00" maxDate="2018-07-08T00:00:00" count="30">
        <d v="2018-05-18T00:00:00"/>
        <d v="2018-06-17T00:00:00"/>
        <d v="2018-05-30T00:00:00"/>
        <d v="2018-05-28T00:00:00"/>
        <d v="2018-05-08T00:00:00"/>
        <d v="2018-07-07T00:00:00"/>
        <d v="2018-05-12T00:00:00"/>
        <d v="2018-06-07T00:00:00"/>
        <d v="2018-05-06T00:00:00"/>
        <d v="2018-06-12T00:00:00"/>
        <d v="2018-06-01T00:00:00"/>
        <d v="2018-05-31T00:00:00" u="1"/>
        <d v="2018-05-05T00:00:00" u="1"/>
        <d v="2018-06-10T00:00:00" u="1"/>
        <d v="2018-05-17T00:00:00" u="1"/>
        <d v="2018-05-10T00:00:00" u="1"/>
        <d v="2018-06-15T00:00:00" u="1"/>
        <d v="2018-05-29T00:00:00" u="1"/>
        <d v="2018-07-06T00:00:00" u="1"/>
        <d v="2018-05-27T00:00:00" u="1"/>
        <d v="2018-06-06T00:00:00" u="1"/>
        <d v="2018-06-11T00:00:00" u="1"/>
        <d v="2018-05-11T00:00:00" u="1"/>
        <d v="2018-06-16T00:00:00" u="1"/>
        <d v="2018-05-04T00:00:00" u="1"/>
        <d v="2018-05-16T00:00:00" u="1"/>
        <d v="2018-07-05T00:00:00" u="1"/>
        <d v="2018-05-07T00:00:00" u="1"/>
        <d v="2018-05-26T00:00:00" u="1"/>
        <d v="2018-06-05T00:00:00" u="1"/>
      </sharedItems>
    </cacheField>
    <cacheField name="ความคืบหน้า" numFmtId="9">
      <sharedItems containsSemiMixedTypes="0" containsString="0" containsNumber="1" minValue="0.1" maxValue="1" count="11">
        <n v="1"/>
        <n v="0.1"/>
        <n v="0.8"/>
        <n v="0.2"/>
        <n v="0.5"/>
        <n v="0.3"/>
        <n v="0.35"/>
        <n v="0.4"/>
        <n v="0.75"/>
        <n v="0.55000000000000004"/>
        <n v="0.6"/>
      </sharedItems>
    </cacheField>
    <cacheField name="เปอร์เซ็นต์" numFmtId="9">
      <sharedItems containsSemiMixedTypes="0" containsString="0" containsNumber="1" minValue="0.1" maxValue="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x v="0"/>
    <x v="0"/>
    <x v="0"/>
    <x v="0"/>
    <x v="0"/>
    <n v="1"/>
  </r>
  <r>
    <x v="1"/>
    <x v="0"/>
    <x v="1"/>
    <x v="1"/>
    <x v="1"/>
    <x v="1"/>
    <n v="0.1"/>
  </r>
  <r>
    <x v="2"/>
    <x v="0"/>
    <x v="1"/>
    <x v="2"/>
    <x v="2"/>
    <x v="2"/>
    <n v="0.8"/>
  </r>
  <r>
    <x v="3"/>
    <x v="0"/>
    <x v="2"/>
    <x v="3"/>
    <x v="3"/>
    <x v="3"/>
    <n v="0.2"/>
  </r>
  <r>
    <x v="4"/>
    <x v="0"/>
    <x v="0"/>
    <x v="4"/>
    <x v="4"/>
    <x v="4"/>
    <n v="0.5"/>
  </r>
  <r>
    <x v="5"/>
    <x v="0"/>
    <x v="1"/>
    <x v="5"/>
    <x v="5"/>
    <x v="5"/>
    <n v="0.3"/>
  </r>
  <r>
    <x v="6"/>
    <x v="0"/>
    <x v="2"/>
    <x v="6"/>
    <x v="6"/>
    <x v="6"/>
    <n v="0.35"/>
  </r>
  <r>
    <x v="7"/>
    <x v="0"/>
    <x v="3"/>
    <x v="7"/>
    <x v="7"/>
    <x v="7"/>
    <n v="0.4"/>
  </r>
  <r>
    <x v="8"/>
    <x v="0"/>
    <x v="0"/>
    <x v="7"/>
    <x v="8"/>
    <x v="8"/>
    <n v="0.75"/>
  </r>
  <r>
    <x v="9"/>
    <x v="1"/>
    <x v="3"/>
    <x v="8"/>
    <x v="1"/>
    <x v="4"/>
    <n v="0.5"/>
  </r>
  <r>
    <x v="10"/>
    <x v="1"/>
    <x v="2"/>
    <x v="9"/>
    <x v="9"/>
    <x v="9"/>
    <n v="0.55000000000000004"/>
  </r>
  <r>
    <x v="11"/>
    <x v="2"/>
    <x v="0"/>
    <x v="10"/>
    <x v="10"/>
    <x v="10"/>
    <n v="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7DF29C5-C712-41A2-9D16-3BE60A572B0C}" name="PivotTableงานที่มอบหมาย" cacheId="8" applyNumberFormats="0" applyBorderFormats="0" applyFontFormats="0" applyPatternFormats="0" applyAlignmentFormats="0" applyWidthHeightFormats="1" dataCaption="ค่า" updatedVersion="6" minRefreshableVersion="3" showDrill="0" rowGrandTotals="0" colGrandTotals="0" fieldPrintTitles="1" itemPrintTitles="1" mergeItem="1" createdVersion="4" indent="0" compact="0" compactData="0" multipleFieldFilters="0" chartFormat="2">
  <location ref="B3:G15" firstHeaderRow="1" firstDataRow="1" firstDataCol="6"/>
  <pivotFields count="7">
    <pivotField axis="axisRow" compact="0" outline="0" showAll="0" defaultSubtotal="0">
      <items count="12">
        <item x="0"/>
        <item x="9"/>
        <item x="10"/>
        <item x="11"/>
        <item x="1"/>
        <item x="2"/>
        <item x="3"/>
        <item x="4"/>
        <item x="5"/>
        <item x="6"/>
        <item x="7"/>
        <item x="8"/>
      </items>
    </pivotField>
    <pivotField axis="axisRow" compact="0" outline="0" showAll="0" defaultSubtotal="0">
      <items count="3">
        <item x="0"/>
        <item x="1"/>
        <item x="2"/>
      </items>
    </pivotField>
    <pivotField axis="axisRow" compact="0" outline="0" showAll="0" defaultSubtotal="0">
      <items count="4">
        <item x="0"/>
        <item x="1"/>
        <item x="2"/>
        <item x="3"/>
      </items>
    </pivotField>
    <pivotField axis="axisRow" compact="0" numFmtId="193" outline="0" showAll="0" defaultSubtotal="0">
      <items count="30">
        <item m="1" x="17"/>
        <item m="1" x="24"/>
        <item m="1" x="20"/>
        <item m="1" x="14"/>
        <item x="0"/>
        <item m="1" x="15"/>
        <item m="1" x="21"/>
        <item x="6"/>
        <item m="1" x="16"/>
        <item x="2"/>
        <item m="1" x="18"/>
        <item m="1" x="23"/>
        <item m="1" x="27"/>
        <item m="1" x="26"/>
        <item m="1" x="28"/>
        <item m="1" x="25"/>
        <item m="1" x="11"/>
        <item m="1" x="12"/>
        <item m="1" x="29"/>
        <item m="1" x="13"/>
        <item m="1" x="22"/>
        <item m="1" x="19"/>
        <item x="1"/>
        <item x="3"/>
        <item x="4"/>
        <item x="5"/>
        <item x="7"/>
        <item x="8"/>
        <item x="9"/>
        <item x="10"/>
      </items>
    </pivotField>
    <pivotField axis="axisRow" compact="0" numFmtId="193" outline="0" showAll="0" defaultSubtotal="0">
      <items count="30">
        <item m="1" x="24"/>
        <item x="8"/>
        <item m="1" x="15"/>
        <item m="1" x="25"/>
        <item m="1" x="28"/>
        <item x="3"/>
        <item x="2"/>
        <item m="1" x="29"/>
        <item m="1" x="13"/>
        <item m="1" x="16"/>
        <item m="1" x="26"/>
        <item m="1" x="14"/>
        <item m="1" x="23"/>
        <item m="1" x="17"/>
        <item m="1" x="19"/>
        <item m="1" x="27"/>
        <item m="1" x="18"/>
        <item m="1" x="22"/>
        <item m="1" x="20"/>
        <item m="1" x="12"/>
        <item m="1" x="21"/>
        <item m="1" x="11"/>
        <item x="0"/>
        <item x="1"/>
        <item x="4"/>
        <item x="5"/>
        <item x="6"/>
        <item x="7"/>
        <item x="9"/>
        <item x="10"/>
      </items>
    </pivotField>
    <pivotField axis="axisRow" compact="0" numFmtId="9" outline="0" showAll="0" defaultSubtotal="0">
      <items count="11">
        <item x="1"/>
        <item x="3"/>
        <item x="5"/>
        <item x="6"/>
        <item x="7"/>
        <item x="4"/>
        <item x="9"/>
        <item x="10"/>
        <item x="8"/>
        <item x="2"/>
        <item x="0"/>
      </items>
    </pivotField>
    <pivotField compact="0" outline="0" showAll="0"/>
  </pivotFields>
  <rowFields count="6">
    <field x="2"/>
    <field x="1"/>
    <field x="0"/>
    <field x="3"/>
    <field x="4"/>
    <field x="5"/>
  </rowFields>
  <rowItems count="12">
    <i>
      <x/>
      <x/>
      <x/>
      <x v="4"/>
      <x v="22"/>
      <x v="10"/>
    </i>
    <i r="2">
      <x v="7"/>
      <x v="24"/>
      <x v="24"/>
      <x v="5"/>
    </i>
    <i r="2">
      <x v="11"/>
      <x v="26"/>
      <x v="1"/>
      <x v="8"/>
    </i>
    <i r="1">
      <x v="2"/>
      <x v="3"/>
      <x v="29"/>
      <x v="29"/>
      <x v="7"/>
    </i>
    <i>
      <x v="1"/>
      <x/>
      <x v="4"/>
      <x v="22"/>
      <x v="23"/>
      <x/>
    </i>
    <i r="2">
      <x v="5"/>
      <x v="9"/>
      <x v="6"/>
      <x v="9"/>
    </i>
    <i r="2">
      <x v="8"/>
      <x v="25"/>
      <x v="25"/>
      <x v="2"/>
    </i>
    <i>
      <x v="2"/>
      <x/>
      <x v="6"/>
      <x v="23"/>
      <x v="5"/>
      <x v="1"/>
    </i>
    <i r="2">
      <x v="9"/>
      <x v="7"/>
      <x v="26"/>
      <x v="3"/>
    </i>
    <i r="1">
      <x v="1"/>
      <x v="2"/>
      <x v="28"/>
      <x v="28"/>
      <x v="6"/>
    </i>
    <i>
      <x v="3"/>
      <x/>
      <x v="10"/>
      <x v="26"/>
      <x v="27"/>
      <x v="4"/>
    </i>
    <i r="1">
      <x v="1"/>
      <x v="1"/>
      <x v="27"/>
      <x v="23"/>
      <x v="5"/>
    </i>
  </rowItems>
  <colItems count="1">
    <i/>
  </colItems>
  <formats count="24">
    <format dxfId="121">
      <pivotArea dataOnly="0" labelOnly="1" outline="0" fieldPosition="0">
        <references count="4">
          <reference field="0" count="1" selected="0">
            <x v="0"/>
          </reference>
          <reference field="1" count="1" selected="0">
            <x v="0"/>
          </reference>
          <reference field="2" count="1" selected="0">
            <x v="0"/>
          </reference>
          <reference field="3" count="1">
            <x v="11"/>
          </reference>
        </references>
      </pivotArea>
    </format>
    <format dxfId="120">
      <pivotArea dataOnly="0" labelOnly="1" outline="0" fieldPosition="0">
        <references count="4">
          <reference field="0" count="1" selected="0">
            <x v="7"/>
          </reference>
          <reference field="1" count="1" selected="0">
            <x v="0"/>
          </reference>
          <reference field="2" count="1" selected="0">
            <x v="0"/>
          </reference>
          <reference field="3" count="1">
            <x v="15"/>
          </reference>
        </references>
      </pivotArea>
    </format>
    <format dxfId="119">
      <pivotArea dataOnly="0" labelOnly="1" outline="0" fieldPosition="0">
        <references count="4">
          <reference field="0" count="1" selected="0">
            <x v="11"/>
          </reference>
          <reference field="1" count="1" selected="0">
            <x v="0"/>
          </reference>
          <reference field="2" count="1" selected="0">
            <x v="0"/>
          </reference>
          <reference field="3" count="1">
            <x v="18"/>
          </reference>
        </references>
      </pivotArea>
    </format>
    <format dxfId="118">
      <pivotArea dataOnly="0" labelOnly="1" outline="0" fieldPosition="0">
        <references count="4">
          <reference field="0" count="1" selected="0">
            <x v="3"/>
          </reference>
          <reference field="1" count="1" selected="0">
            <x v="2"/>
          </reference>
          <reference field="2" count="1" selected="0">
            <x v="0"/>
          </reference>
          <reference field="3" count="1">
            <x v="21"/>
          </reference>
        </references>
      </pivotArea>
    </format>
    <format dxfId="117">
      <pivotArea dataOnly="0" labelOnly="1" outline="0" fieldPosition="0">
        <references count="4">
          <reference field="0" count="1" selected="0">
            <x v="4"/>
          </reference>
          <reference field="1" count="1" selected="0">
            <x v="0"/>
          </reference>
          <reference field="2" count="1" selected="0">
            <x v="1"/>
          </reference>
          <reference field="3" count="1">
            <x v="12"/>
          </reference>
        </references>
      </pivotArea>
    </format>
    <format dxfId="116">
      <pivotArea dataOnly="0" labelOnly="1" outline="0" fieldPosition="0">
        <references count="4">
          <reference field="0" count="1" selected="0">
            <x v="5"/>
          </reference>
          <reference field="1" count="1" selected="0">
            <x v="0"/>
          </reference>
          <reference field="2" count="1" selected="0">
            <x v="1"/>
          </reference>
          <reference field="3" count="1">
            <x v="13"/>
          </reference>
        </references>
      </pivotArea>
    </format>
    <format dxfId="115">
      <pivotArea dataOnly="0" labelOnly="1" outline="0" fieldPosition="0">
        <references count="4">
          <reference field="0" count="1" selected="0">
            <x v="8"/>
          </reference>
          <reference field="1" count="1" selected="0">
            <x v="0"/>
          </reference>
          <reference field="2" count="1" selected="0">
            <x v="1"/>
          </reference>
          <reference field="3" count="1">
            <x v="16"/>
          </reference>
        </references>
      </pivotArea>
    </format>
    <format dxfId="114">
      <pivotArea dataOnly="0" labelOnly="1" outline="0" fieldPosition="0">
        <references count="4">
          <reference field="0" count="1" selected="0">
            <x v="6"/>
          </reference>
          <reference field="1" count="1" selected="0">
            <x v="0"/>
          </reference>
          <reference field="2" count="1" selected="0">
            <x v="2"/>
          </reference>
          <reference field="3" count="1">
            <x v="14"/>
          </reference>
        </references>
      </pivotArea>
    </format>
    <format dxfId="113">
      <pivotArea dataOnly="0" labelOnly="1" outline="0" fieldPosition="0">
        <references count="4">
          <reference field="0" count="1" selected="0">
            <x v="9"/>
          </reference>
          <reference field="1" count="1" selected="0">
            <x v="0"/>
          </reference>
          <reference field="2" count="1" selected="0">
            <x v="2"/>
          </reference>
          <reference field="3" count="1">
            <x v="17"/>
          </reference>
        </references>
      </pivotArea>
    </format>
    <format dxfId="112">
      <pivotArea dataOnly="0" labelOnly="1" outline="0" fieldPosition="0">
        <references count="4">
          <reference field="0" count="1" selected="0">
            <x v="2"/>
          </reference>
          <reference field="1" count="1" selected="0">
            <x v="1"/>
          </reference>
          <reference field="2" count="1" selected="0">
            <x v="2"/>
          </reference>
          <reference field="3" count="1">
            <x v="20"/>
          </reference>
        </references>
      </pivotArea>
    </format>
    <format dxfId="111">
      <pivotArea dataOnly="0" labelOnly="1" outline="0" fieldPosition="0">
        <references count="4">
          <reference field="0" count="1" selected="0">
            <x v="10"/>
          </reference>
          <reference field="1" count="1" selected="0">
            <x v="0"/>
          </reference>
          <reference field="2" count="1" selected="0">
            <x v="3"/>
          </reference>
          <reference field="3" count="1">
            <x v="18"/>
          </reference>
        </references>
      </pivotArea>
    </format>
    <format dxfId="110">
      <pivotArea dataOnly="0" labelOnly="1" outline="0" fieldPosition="0">
        <references count="4">
          <reference field="0" count="1" selected="0">
            <x v="1"/>
          </reference>
          <reference field="1" count="1" selected="0">
            <x v="1"/>
          </reference>
          <reference field="2" count="1" selected="0">
            <x v="3"/>
          </reference>
          <reference field="3" count="1">
            <x v="19"/>
          </reference>
        </references>
      </pivotArea>
    </format>
    <format dxfId="109">
      <pivotArea dataOnly="0" labelOnly="1" outline="0" fieldPosition="0">
        <references count="5">
          <reference field="0" count="1" selected="0">
            <x v="0"/>
          </reference>
          <reference field="1" count="1" selected="0">
            <x v="0"/>
          </reference>
          <reference field="2" count="1" selected="0">
            <x v="0"/>
          </reference>
          <reference field="3" count="1" selected="0">
            <x v="11"/>
          </reference>
          <reference field="4" count="1">
            <x v="11"/>
          </reference>
        </references>
      </pivotArea>
    </format>
    <format dxfId="108">
      <pivotArea dataOnly="0" labelOnly="1" outline="0" fieldPosition="0">
        <references count="5">
          <reference field="0" count="1" selected="0">
            <x v="7"/>
          </reference>
          <reference field="1" count="1" selected="0">
            <x v="0"/>
          </reference>
          <reference field="2" count="1" selected="0">
            <x v="0"/>
          </reference>
          <reference field="3" count="1" selected="0">
            <x v="15"/>
          </reference>
          <reference field="4" count="1">
            <x v="15"/>
          </reference>
        </references>
      </pivotArea>
    </format>
    <format dxfId="107">
      <pivotArea dataOnly="0" labelOnly="1" outline="0" fieldPosition="0">
        <references count="5">
          <reference field="0" count="1" selected="0">
            <x v="11"/>
          </reference>
          <reference field="1" count="1" selected="0">
            <x v="0"/>
          </reference>
          <reference field="2" count="1" selected="0">
            <x v="0"/>
          </reference>
          <reference field="3" count="1" selected="0">
            <x v="18"/>
          </reference>
          <reference field="4" count="1">
            <x v="19"/>
          </reference>
        </references>
      </pivotArea>
    </format>
    <format dxfId="106">
      <pivotArea dataOnly="0" labelOnly="1" outline="0" fieldPosition="0">
        <references count="5">
          <reference field="0" count="1" selected="0">
            <x v="3"/>
          </reference>
          <reference field="1" count="1" selected="0">
            <x v="2"/>
          </reference>
          <reference field="2" count="1" selected="0">
            <x v="0"/>
          </reference>
          <reference field="3" count="1" selected="0">
            <x v="21"/>
          </reference>
          <reference field="4" count="1">
            <x v="21"/>
          </reference>
        </references>
      </pivotArea>
    </format>
    <format dxfId="105">
      <pivotArea dataOnly="0" labelOnly="1" outline="0" fieldPosition="0">
        <references count="5">
          <reference field="0" count="1" selected="0">
            <x v="4"/>
          </reference>
          <reference field="1" count="1" selected="0">
            <x v="0"/>
          </reference>
          <reference field="2" count="1" selected="0">
            <x v="1"/>
          </reference>
          <reference field="3" count="1" selected="0">
            <x v="12"/>
          </reference>
          <reference field="4" count="1">
            <x v="12"/>
          </reference>
        </references>
      </pivotArea>
    </format>
    <format dxfId="104">
      <pivotArea dataOnly="0" labelOnly="1" outline="0" fieldPosition="0">
        <references count="5">
          <reference field="0" count="1" selected="0">
            <x v="5"/>
          </reference>
          <reference field="1" count="1" selected="0">
            <x v="0"/>
          </reference>
          <reference field="2" count="1" selected="0">
            <x v="1"/>
          </reference>
          <reference field="3" count="1" selected="0">
            <x v="13"/>
          </reference>
          <reference field="4" count="1">
            <x v="13"/>
          </reference>
        </references>
      </pivotArea>
    </format>
    <format dxfId="103">
      <pivotArea dataOnly="0" labelOnly="1" outline="0" fieldPosition="0">
        <references count="5">
          <reference field="0" count="1" selected="0">
            <x v="8"/>
          </reference>
          <reference field="1" count="1" selected="0">
            <x v="0"/>
          </reference>
          <reference field="2" count="1" selected="0">
            <x v="1"/>
          </reference>
          <reference field="3" count="1" selected="0">
            <x v="16"/>
          </reference>
          <reference field="4" count="1">
            <x v="16"/>
          </reference>
        </references>
      </pivotArea>
    </format>
    <format dxfId="102">
      <pivotArea dataOnly="0" labelOnly="1" outline="0" fieldPosition="0">
        <references count="5">
          <reference field="0" count="1" selected="0">
            <x v="6"/>
          </reference>
          <reference field="1" count="1" selected="0">
            <x v="0"/>
          </reference>
          <reference field="2" count="1" selected="0">
            <x v="2"/>
          </reference>
          <reference field="3" count="1" selected="0">
            <x v="14"/>
          </reference>
          <reference field="4" count="1">
            <x v="14"/>
          </reference>
        </references>
      </pivotArea>
    </format>
    <format dxfId="101">
      <pivotArea dataOnly="0" labelOnly="1" outline="0" fieldPosition="0">
        <references count="5">
          <reference field="0" count="1" selected="0">
            <x v="9"/>
          </reference>
          <reference field="1" count="1" selected="0">
            <x v="0"/>
          </reference>
          <reference field="2" count="1" selected="0">
            <x v="2"/>
          </reference>
          <reference field="3" count="1" selected="0">
            <x v="17"/>
          </reference>
          <reference field="4" count="1">
            <x v="17"/>
          </reference>
        </references>
      </pivotArea>
    </format>
    <format dxfId="100">
      <pivotArea dataOnly="0" labelOnly="1" outline="0" fieldPosition="0">
        <references count="5">
          <reference field="0" count="1" selected="0">
            <x v="2"/>
          </reference>
          <reference field="1" count="1" selected="0">
            <x v="1"/>
          </reference>
          <reference field="2" count="1" selected="0">
            <x v="2"/>
          </reference>
          <reference field="3" count="1" selected="0">
            <x v="20"/>
          </reference>
          <reference field="4" count="1">
            <x v="20"/>
          </reference>
        </references>
      </pivotArea>
    </format>
    <format dxfId="99">
      <pivotArea dataOnly="0" labelOnly="1" outline="0" fieldPosition="0">
        <references count="5">
          <reference field="0" count="1" selected="0">
            <x v="10"/>
          </reference>
          <reference field="1" count="1" selected="0">
            <x v="0"/>
          </reference>
          <reference field="2" count="1" selected="0">
            <x v="3"/>
          </reference>
          <reference field="3" count="1" selected="0">
            <x v="18"/>
          </reference>
          <reference field="4" count="1">
            <x v="18"/>
          </reference>
        </references>
      </pivotArea>
    </format>
    <format dxfId="98">
      <pivotArea dataOnly="0" labelOnly="1" outline="0" fieldPosition="0">
        <references count="5">
          <reference field="0" count="1" selected="0">
            <x v="1"/>
          </reference>
          <reference field="1" count="1" selected="0">
            <x v="1"/>
          </reference>
          <reference field="2" count="1" selected="0">
            <x v="3"/>
          </reference>
          <reference field="3" count="1" selected="0">
            <x v="19"/>
          </reference>
          <reference field="4" count="1">
            <x v="12"/>
          </reference>
        </references>
      </pivotArea>
    </format>
  </formats>
  <pivotTableStyleInfo name="รายละเอียดงานที่มอบหมาย" showRowHeaders="1" showColHeaders="1" showRowStripes="0" showColStripes="0" showLastColumn="1"/>
  <extLst>
    <ext xmlns:x14="http://schemas.microsoft.com/office/spreadsheetml/2009/9/main" uri="{962EF5D1-5CA2-4c93-8EF4-DBF5C05439D2}">
      <x14:pivotTableDefinition xmlns:xm="http://schemas.microsoft.com/office/excel/2006/main" altTextSummary="รายละเอียดงานที่มอบหมายที่จัดกลุ่มตามผู้สอนและตามหลักสูตรจะถูกอัปเดตโดยอัตโนมัติจากตารางงานที่มอบหมายในเวิร์กชีตกำหนดการงานที่มอบหมาย"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ตัวแบ่งส่วนข้อมูล_งานที่มอบหมาย1" xr10:uid="{A752076C-E468-4D83-9045-40A0881C1271}" sourceName="งานที่มอบหมาย">
  <pivotTables>
    <pivotTable tabId="3" name="PivotTableงานที่มอบหมาย"/>
  </pivotTables>
  <data>
    <tabular pivotCacheId="1">
      <items count="12">
        <i x="0" s="1"/>
        <i x="9" s="1"/>
        <i x="10" s="1"/>
        <i x="11" s="1"/>
        <i x="1" s="1"/>
        <i x="2" s="1"/>
        <i x="3" s="1"/>
        <i x="4" s="1"/>
        <i x="5" s="1"/>
        <i x="6" s="1"/>
        <i x="7" s="1"/>
        <i x="8"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ตัวแบ่งส่วนข้อมูล_เริ่มต้นเมื่อ1" xr10:uid="{7004DC77-0060-4DEF-B28E-691C38DD23D4}" sourceName="เริ่มต้นเมื่อ">
  <pivotTables>
    <pivotTable tabId="3" name="PivotTableงานที่มอบหมาย"/>
  </pivotTables>
  <data>
    <tabular pivotCacheId="1" showMissing="0">
      <items count="30">
        <i x="3" s="1"/>
        <i x="8" s="1"/>
        <i x="5" s="1"/>
        <i x="0" s="1"/>
        <i x="10" s="1"/>
        <i x="4" s="1"/>
        <i x="6" s="1"/>
        <i x="1" s="1"/>
        <i x="2" s="1"/>
        <i x="9" s="1"/>
        <i x="7" s="1"/>
        <i x="17" s="1" nd="1"/>
        <i x="28" s="1" nd="1"/>
        <i x="24" s="1" nd="1"/>
        <i x="13" s="1" nd="1"/>
        <i x="20" s="1" nd="1"/>
        <i x="11" s="1" nd="1"/>
        <i x="14" s="1" nd="1"/>
        <i x="23" s="1" nd="1"/>
        <i x="19" s="1" nd="1"/>
        <i x="15" s="1" nd="1"/>
        <i x="25" s="1" nd="1"/>
        <i x="21" s="1" nd="1"/>
        <i x="12" s="1" nd="1"/>
        <i x="27" s="1" nd="1"/>
        <i x="16" s="1" nd="1"/>
        <i x="26" s="1" nd="1"/>
        <i x="22" s="1" nd="1"/>
        <i x="18" s="1" nd="1"/>
        <i x="29"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ตัวแบ่งส่วนข้อมูล_หลักสูตร1" xr10:uid="{4B7CF3F9-ED21-4D24-B4E0-54FD7880639B}" sourceName="หลักสูตร">
  <pivotTables>
    <pivotTable tabId="3" name="PivotTableงานที่มอบหมาย"/>
  </pivotTables>
  <data>
    <tabular pivotCacheId="1" showMissing="0">
      <items count="3">
        <i x="0" s="1"/>
        <i x="1" s="1"/>
        <i x="2"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ตัวแบ่งส่วนข้อมูล_ครบกำหนดเมื่อ" xr10:uid="{7D8AE654-15D0-47F5-9D98-A594B7939A09}" sourceName="ครบกำหนดเมื่อ">
  <pivotTables>
    <pivotTable tabId="3" name="PivotTableงานที่มอบหมาย"/>
  </pivotTables>
  <data>
    <tabular pivotCacheId="1" showMissing="0">
      <items count="30">
        <i x="8" s="1"/>
        <i x="4" s="1"/>
        <i x="6" s="1"/>
        <i x="0" s="1"/>
        <i x="3" s="1"/>
        <i x="2" s="1"/>
        <i x="10" s="1"/>
        <i x="7" s="1"/>
        <i x="9" s="1"/>
        <i x="1" s="1"/>
        <i x="5" s="1"/>
        <i x="24" s="1" nd="1"/>
        <i x="12" s="1" nd="1"/>
        <i x="27" s="1" nd="1"/>
        <i x="15" s="1" nd="1"/>
        <i x="22" s="1" nd="1"/>
        <i x="25" s="1" nd="1"/>
        <i x="14" s="1" nd="1"/>
        <i x="28" s="1" nd="1"/>
        <i x="19" s="1" nd="1"/>
        <i x="17" s="1" nd="1"/>
        <i x="11" s="1" nd="1"/>
        <i x="29" s="1" nd="1"/>
        <i x="20" s="1" nd="1"/>
        <i x="13" s="1" nd="1"/>
        <i x="21" s="1" nd="1"/>
        <i x="16" s="1" nd="1"/>
        <i x="23" s="1" nd="1"/>
        <i x="26" s="1" nd="1"/>
        <i x="18"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ตัวแบ่งส่วนข้อมูล_ความคืบหน้า1" xr10:uid="{AE3DB515-75F2-4B68-B8ED-D778DFCF8D90}" sourceName="ความคืบหน้า">
  <pivotTables>
    <pivotTable tabId="3" name="PivotTableงานที่มอบหมาย"/>
  </pivotTables>
  <data>
    <tabular pivotCacheId="1" showMissing="0">
      <items count="11">
        <i x="1" s="1"/>
        <i x="3" s="1"/>
        <i x="5" s="1"/>
        <i x="6" s="1"/>
        <i x="7" s="1"/>
        <i x="4" s="1"/>
        <i x="9" s="1"/>
        <i x="10" s="1"/>
        <i x="8" s="1"/>
        <i x="2" s="1"/>
        <i x="0"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งานที่มอบหมาย" xr10:uid="{889B81CD-78FB-4BD1-A63C-20E8FFAFB656}" cache="ตัวแบ่งส่วนข้อมูล_งานที่มอบหมาย1" caption="งานที่มอบหมาย" style="Assignment detail Slicer" rowHeight="183600"/>
  <slicer name="เริ่มต้นเมื่อ" xr10:uid="{AD509C0B-BF76-4120-9FD0-A274DF659F64}" cache="ตัวแบ่งส่วนข้อมูล_เริ่มต้นเมื่อ1" caption="เริ่มต้นเมื่อ" style="Assignment detail Slicer" rowHeight="182880"/>
  <slicer name="หลักสูตร" xr10:uid="{580C72CE-0E42-43CC-BF1D-AF16C981845E}" cache="ตัวแบ่งส่วนข้อมูล_หลักสูตร1" caption="หลักสูตร" style="Assignment detail Slicer" rowHeight="182880"/>
  <slicer name="ครบกำหนดเมื่อ" xr10:uid="{E612C373-9118-4A30-8683-EA03247D2615}" cache="ตัวแบ่งส่วนข้อมูล_ครบกำหนดเมื่อ" caption="ครบกำหนดเมื่อ" style="Assignment detail Slicer" rowHeight="182880"/>
  <slicer name="ความคืบหน้า" xr10:uid="{BBECCD71-C53B-44F8-ABA8-5931A00A9966}" cache="ตัวแบ่งส่วนข้อมูล_ความคืบหน้า1" caption="ความคืบหน้า" style="Assignment detail Slicer" rowHeight="18288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งานที่มอบหมาย" displayName="งานที่มอบหมาย" ref="B5:H17" totalsRowShown="0">
  <autoFilter ref="B5:H17" xr:uid="{00000000-0009-0000-0100-000002000000}"/>
  <tableColumns count="7">
    <tableColumn id="2" xr3:uid="{00000000-0010-0000-0000-000002000000}" name="งานที่มอบหมาย"/>
    <tableColumn id="1" xr3:uid="{00000000-0010-0000-0000-000001000000}" name="หลักสูตร"/>
    <tableColumn id="6" xr3:uid="{00000000-0010-0000-0000-000006000000}" name="ผู้สอน"/>
    <tableColumn id="4" xr3:uid="{00000000-0010-0000-0000-000004000000}" name="เริ่มต้นเมื่อ" dataCellStyle="วันที่"/>
    <tableColumn id="3" xr3:uid="{00000000-0010-0000-0000-000003000000}" name="ครบกำหนดเมื่อ" dataCellStyle="วันที่">
      <calculatedColumnFormula>TODAY()+(ROW(A1)*10)-25</calculatedColumnFormula>
    </tableColumn>
    <tableColumn id="5" xr3:uid="{00000000-0010-0000-0000-000005000000}" name="ความคืบหน้า" dataDxfId="73" dataCellStyle="เปอร์เซ็นต์">
      <calculatedColumnFormula>งานที่มอบหมาย[[#This Row],[เปอร์เซ็นต์]]</calculatedColumnFormula>
    </tableColumn>
    <tableColumn id="7" xr3:uid="{00000000-0010-0000-0000-000007000000}" name="เปอร์เซ็นต์" dataDxfId="72" dataCellStyle="เปอร์เซ็นต์"/>
  </tableColumns>
  <tableStyleInfo name="กำหนดการงานที่มอบหมาย" showFirstColumn="0" showLastColumn="0" showRowStripes="1" showColumnStripes="0"/>
  <extLst>
    <ext xmlns:x14="http://schemas.microsoft.com/office/spreadsheetml/2009/9/main" uri="{504A1905-F514-4f6f-8877-14C23A59335A}">
      <x14:table altTextSummary="ใส่งานที่มอบหมาย หลักสูตร คำแนะนำ วันที่เริ่มต้นและครบกำหนด และเปอร์เซ็นต์ความสมบูรณ์ในตารางนี้ แถบความคืบหน้าจะถูกอัปเดตโดยอัตโนมัติ"/>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Waveform">
  <a:themeElements>
    <a:clrScheme name="Assignment Schedule">
      <a:dk1>
        <a:sysClr val="windowText" lastClr="000000"/>
      </a:dk1>
      <a:lt1>
        <a:srgbClr val="FFFFFF"/>
      </a:lt1>
      <a:dk2>
        <a:srgbClr val="000000"/>
      </a:dk2>
      <a:lt2>
        <a:srgbClr val="FFFFFF"/>
      </a:lt2>
      <a:accent1>
        <a:srgbClr val="F7901E"/>
      </a:accent1>
      <a:accent2>
        <a:srgbClr val="5AAA4D"/>
      </a:accent2>
      <a:accent3>
        <a:srgbClr val="FEC60B"/>
      </a:accent3>
      <a:accent4>
        <a:srgbClr val="0074B4"/>
      </a:accent4>
      <a:accent5>
        <a:srgbClr val="775FAE"/>
      </a:accent5>
      <a:accent6>
        <a:srgbClr val="D85264"/>
      </a:accent6>
      <a:hlink>
        <a:srgbClr val="0074B4"/>
      </a:hlink>
      <a:folHlink>
        <a:srgbClr val="775FAE"/>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aveform">
      <a:fillStyleLst>
        <a:solidFill>
          <a:schemeClr val="phClr"/>
        </a:solidFill>
        <a:gradFill rotWithShape="1">
          <a:gsLst>
            <a:gs pos="0">
              <a:schemeClr val="phClr">
                <a:tint val="0"/>
              </a:schemeClr>
            </a:gs>
            <a:gs pos="44000">
              <a:schemeClr val="phClr">
                <a:tint val="60000"/>
                <a:satMod val="120000"/>
              </a:schemeClr>
            </a:gs>
            <a:gs pos="100000">
              <a:schemeClr val="phClr">
                <a:tint val="90000"/>
                <a:alpha val="100000"/>
                <a:lumMod val="90000"/>
              </a:schemeClr>
            </a:gs>
          </a:gsLst>
          <a:lin ang="5400000" scaled="0"/>
        </a:gradFill>
        <a:gradFill rotWithShape="1">
          <a:gsLst>
            <a:gs pos="0">
              <a:schemeClr val="phClr">
                <a:tint val="96000"/>
                <a:satMod val="120000"/>
                <a:lumMod val="120000"/>
              </a:schemeClr>
            </a:gs>
            <a:gs pos="100000">
              <a:schemeClr val="phClr">
                <a:shade val="89000"/>
                <a:lumMod val="90000"/>
              </a:schemeClr>
            </a:gs>
          </a:gsLst>
          <a:lin ang="5400000" scaled="0"/>
        </a:gradFill>
      </a:fillStyleLst>
      <a:lnStyleLst>
        <a:ln w="9525" cap="flat" cmpd="sng" algn="ctr">
          <a:solidFill>
            <a:schemeClr val="phClr"/>
          </a:solidFill>
          <a:prstDash val="solid"/>
        </a:ln>
        <a:ln w="15875" cap="flat" cmpd="sng" algn="ctr">
          <a:solidFill>
            <a:schemeClr val="phClr">
              <a:shade val="75000"/>
              <a:lumMod val="80000"/>
            </a:schemeClr>
          </a:solidFill>
          <a:prstDash val="solid"/>
        </a:ln>
        <a:ln w="25400" cap="flat" cmpd="sng" algn="ctr">
          <a:solidFill>
            <a:schemeClr val="phClr"/>
          </a:solidFill>
          <a:prstDash val="solid"/>
        </a:ln>
      </a:lnStyleLst>
      <a:effectStyleLst>
        <a:effectStyle>
          <a:effectLst/>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prstMaterial="flat">
            <a:bevelT w="12700" h="12700"/>
          </a:sp3d>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contourW="19050" prstMaterial="flat">
            <a:bevelT w="63500" h="63500"/>
            <a:contourClr>
              <a:schemeClr val="phClr">
                <a:shade val="25000"/>
                <a:satMod val="180000"/>
              </a:schemeClr>
            </a:contourClr>
          </a:sp3d>
        </a:effectStyle>
      </a:effectStyleLst>
      <a:bgFillStyleLst>
        <a:solidFill>
          <a:schemeClr val="phClr"/>
        </a:solidFill>
        <a:gradFill rotWithShape="1">
          <a:gsLst>
            <a:gs pos="40000">
              <a:schemeClr val="phClr">
                <a:tint val="94000"/>
                <a:shade val="94000"/>
                <a:alpha val="100000"/>
                <a:satMod val="114000"/>
                <a:lumMod val="114000"/>
              </a:schemeClr>
            </a:gs>
            <a:gs pos="74000">
              <a:schemeClr val="phClr">
                <a:tint val="94000"/>
                <a:shade val="94000"/>
                <a:satMod val="128000"/>
                <a:lumMod val="100000"/>
              </a:schemeClr>
            </a:gs>
            <a:gs pos="100000">
              <a:schemeClr val="phClr">
                <a:tint val="98000"/>
                <a:shade val="100000"/>
                <a:hueMod val="98000"/>
                <a:satMod val="100000"/>
                <a:lumMod val="74000"/>
              </a:schemeClr>
            </a:gs>
          </a:gsLst>
          <a:path path="circle">
            <a:fillToRect l="20000" t="-40000" r="20000" b="140000"/>
          </a:path>
        </a:gradFill>
        <a:blipFill rotWithShape="1">
          <a:blip xmlns:r="http://schemas.openxmlformats.org/officeDocument/2006/relationships" r:embed="rId1">
            <a:duotone>
              <a:schemeClr val="phClr">
                <a:tint val="96000"/>
                <a:satMod val="130000"/>
                <a:lumMod val="50000"/>
              </a:schemeClr>
              <a:schemeClr val="phClr">
                <a:tint val="96000"/>
                <a:satMod val="114000"/>
                <a:lumMod val="114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autoPageBreaks="0" fitToPage="1"/>
  </sheetPr>
  <dimension ref="B1:H17"/>
  <sheetViews>
    <sheetView showGridLines="0" tabSelected="1" zoomScaleNormal="100" zoomScaleSheetLayoutView="115" workbookViewId="0"/>
  </sheetViews>
  <sheetFormatPr defaultRowHeight="30" customHeight="1" x14ac:dyDescent="0.25"/>
  <cols>
    <col min="1" max="1" width="1.75" customWidth="1"/>
    <col min="2" max="2" width="44.375" customWidth="1"/>
    <col min="3" max="3" width="24.375" customWidth="1"/>
    <col min="4" max="4" width="22" customWidth="1"/>
    <col min="5" max="5" width="12.375" style="3" customWidth="1"/>
    <col min="6" max="6" width="13.75" style="3" bestFit="1" customWidth="1"/>
    <col min="7" max="7" width="12.875" customWidth="1"/>
    <col min="8" max="8" width="10.625" customWidth="1"/>
    <col min="9" max="10" width="2.375" customWidth="1"/>
  </cols>
  <sheetData>
    <row r="1" spans="2:8" ht="37.5" customHeight="1" x14ac:dyDescent="0.25">
      <c r="B1" s="27" t="s">
        <v>0</v>
      </c>
      <c r="C1" s="27"/>
      <c r="D1" s="28" t="s">
        <v>19</v>
      </c>
      <c r="E1" s="28"/>
      <c r="F1" s="28"/>
      <c r="G1" s="28"/>
      <c r="H1" s="28"/>
    </row>
    <row r="2" spans="2:8" ht="24.95" customHeight="1" x14ac:dyDescent="0.25">
      <c r="B2" s="27"/>
      <c r="C2" s="27"/>
      <c r="D2" s="26" t="s">
        <v>20</v>
      </c>
      <c r="E2" s="26"/>
      <c r="F2" s="12" t="s">
        <v>27</v>
      </c>
      <c r="G2" s="14" t="s">
        <v>29</v>
      </c>
      <c r="H2" s="11">
        <v>0.99</v>
      </c>
    </row>
    <row r="3" spans="2:8" ht="24.95" customHeight="1" x14ac:dyDescent="0.35">
      <c r="B3" s="10" t="s">
        <v>1</v>
      </c>
      <c r="C3" s="34">
        <v>2</v>
      </c>
      <c r="D3" s="34" t="s">
        <v>40</v>
      </c>
      <c r="E3" s="5"/>
      <c r="F3" s="6"/>
      <c r="G3" s="1"/>
      <c r="H3" s="1"/>
    </row>
    <row r="4" spans="2:8" ht="13.5" customHeight="1" x14ac:dyDescent="0.25">
      <c r="E4" s="4"/>
      <c r="F4" s="4"/>
    </row>
    <row r="5" spans="2:8" ht="30" customHeight="1" x14ac:dyDescent="0.25">
      <c r="B5" s="7" t="s">
        <v>2</v>
      </c>
      <c r="C5" s="7" t="s">
        <v>15</v>
      </c>
      <c r="D5" s="7" t="s">
        <v>21</v>
      </c>
      <c r="E5" s="8" t="s">
        <v>26</v>
      </c>
      <c r="F5" s="8" t="s">
        <v>28</v>
      </c>
      <c r="G5" s="7" t="s">
        <v>30</v>
      </c>
      <c r="H5" s="7" t="s">
        <v>31</v>
      </c>
    </row>
    <row r="6" spans="2:8" ht="30" customHeight="1" x14ac:dyDescent="0.25">
      <c r="B6" s="9" t="s">
        <v>3</v>
      </c>
      <c r="C6" s="2" t="s">
        <v>16</v>
      </c>
      <c r="D6" s="2" t="s">
        <v>22</v>
      </c>
      <c r="E6" s="13">
        <f ca="1">TODAY()-30</f>
        <v>43178</v>
      </c>
      <c r="F6" s="13">
        <f ca="1">TODAY()+30</f>
        <v>43238</v>
      </c>
      <c r="G6" s="35">
        <f>งานที่มอบหมาย[[#This Row],[เปอร์เซ็นต์]]</f>
        <v>1</v>
      </c>
      <c r="H6" s="36">
        <v>1</v>
      </c>
    </row>
    <row r="7" spans="2:8" ht="30" customHeight="1" x14ac:dyDescent="0.25">
      <c r="B7" s="9" t="s">
        <v>4</v>
      </c>
      <c r="C7" s="2" t="s">
        <v>16</v>
      </c>
      <c r="D7" s="2" t="s">
        <v>23</v>
      </c>
      <c r="E7" s="13">
        <f ca="1">TODAY()-20</f>
        <v>43188</v>
      </c>
      <c r="F7" s="13">
        <f ca="1">TODAY()+60</f>
        <v>43268</v>
      </c>
      <c r="G7" s="35">
        <f>งานที่มอบหมาย[[#This Row],[เปอร์เซ็นต์]]</f>
        <v>0.1</v>
      </c>
      <c r="H7" s="36">
        <v>0.1</v>
      </c>
    </row>
    <row r="8" spans="2:8" ht="30" customHeight="1" x14ac:dyDescent="0.25">
      <c r="B8" s="9" t="s">
        <v>5</v>
      </c>
      <c r="C8" s="2" t="s">
        <v>16</v>
      </c>
      <c r="D8" s="2" t="s">
        <v>23</v>
      </c>
      <c r="E8" s="13">
        <f ca="1">TODAY()-15</f>
        <v>43193</v>
      </c>
      <c r="F8" s="13">
        <f ca="1">TODAY()+42</f>
        <v>43250</v>
      </c>
      <c r="G8" s="35">
        <f>งานที่มอบหมาย[[#This Row],[เปอร์เซ็นต์]]</f>
        <v>0.8</v>
      </c>
      <c r="H8" s="36">
        <v>0.8</v>
      </c>
    </row>
    <row r="9" spans="2:8" ht="30" customHeight="1" x14ac:dyDescent="0.25">
      <c r="B9" s="9" t="s">
        <v>6</v>
      </c>
      <c r="C9" s="2" t="s">
        <v>16</v>
      </c>
      <c r="D9" s="2" t="s">
        <v>24</v>
      </c>
      <c r="E9" s="13">
        <f ca="1">TODAY()-60</f>
        <v>43148</v>
      </c>
      <c r="F9" s="13">
        <f ca="1">TODAY()+40</f>
        <v>43248</v>
      </c>
      <c r="G9" s="35">
        <f>งานที่มอบหมาย[[#This Row],[เปอร์เซ็นต์]]</f>
        <v>0.2</v>
      </c>
      <c r="H9" s="36">
        <v>0.2</v>
      </c>
    </row>
    <row r="10" spans="2:8" ht="30" customHeight="1" x14ac:dyDescent="0.25">
      <c r="B10" s="9" t="s">
        <v>7</v>
      </c>
      <c r="C10" s="2" t="s">
        <v>16</v>
      </c>
      <c r="D10" s="2" t="s">
        <v>22</v>
      </c>
      <c r="E10" s="13">
        <f ca="1">TODAY()-25</f>
        <v>43183</v>
      </c>
      <c r="F10" s="13">
        <f ca="1">TODAY()+20</f>
        <v>43228</v>
      </c>
      <c r="G10" s="35">
        <f>งานที่มอบหมาย[[#This Row],[เปอร์เซ็นต์]]</f>
        <v>0.5</v>
      </c>
      <c r="H10" s="36">
        <v>0.5</v>
      </c>
    </row>
    <row r="11" spans="2:8" ht="30" customHeight="1" x14ac:dyDescent="0.25">
      <c r="B11" s="9" t="s">
        <v>8</v>
      </c>
      <c r="C11" s="2" t="s">
        <v>16</v>
      </c>
      <c r="D11" s="2" t="s">
        <v>23</v>
      </c>
      <c r="E11" s="13">
        <f ca="1">TODAY()-34</f>
        <v>43174</v>
      </c>
      <c r="F11" s="13">
        <f ca="1">TODAY()+80</f>
        <v>43288</v>
      </c>
      <c r="G11" s="35">
        <f>งานที่มอบหมาย[[#This Row],[เปอร์เซ็นต์]]</f>
        <v>0.3</v>
      </c>
      <c r="H11" s="36">
        <v>0.3</v>
      </c>
    </row>
    <row r="12" spans="2:8" ht="30" customHeight="1" x14ac:dyDescent="0.25">
      <c r="B12" s="9" t="s">
        <v>9</v>
      </c>
      <c r="C12" s="2" t="s">
        <v>16</v>
      </c>
      <c r="D12" s="2" t="s">
        <v>24</v>
      </c>
      <c r="E12" s="13">
        <f ca="1">TODAY()-22</f>
        <v>43186</v>
      </c>
      <c r="F12" s="13">
        <f ca="1">TODAY()+24</f>
        <v>43232</v>
      </c>
      <c r="G12" s="35">
        <f>งานที่มอบหมาย[[#This Row],[เปอร์เซ็นต์]]</f>
        <v>0.35</v>
      </c>
      <c r="H12" s="36">
        <v>0.35</v>
      </c>
    </row>
    <row r="13" spans="2:8" ht="30" customHeight="1" x14ac:dyDescent="0.25">
      <c r="B13" s="9" t="s">
        <v>10</v>
      </c>
      <c r="C13" s="2" t="s">
        <v>16</v>
      </c>
      <c r="D13" s="2" t="s">
        <v>25</v>
      </c>
      <c r="E13" s="13">
        <f ca="1">TODAY()-10</f>
        <v>43198</v>
      </c>
      <c r="F13" s="13">
        <f ca="1">TODAY()+50</f>
        <v>43258</v>
      </c>
      <c r="G13" s="35">
        <f>งานที่มอบหมาย[[#This Row],[เปอร์เซ็นต์]]</f>
        <v>0.4</v>
      </c>
      <c r="H13" s="36">
        <v>0.4</v>
      </c>
    </row>
    <row r="14" spans="2:8" ht="30" customHeight="1" x14ac:dyDescent="0.25">
      <c r="B14" s="9" t="s">
        <v>11</v>
      </c>
      <c r="C14" s="2" t="s">
        <v>16</v>
      </c>
      <c r="D14" s="2" t="s">
        <v>22</v>
      </c>
      <c r="E14" s="13">
        <f ca="1">TODAY()-10</f>
        <v>43198</v>
      </c>
      <c r="F14" s="13">
        <f ca="1">TODAY()+18</f>
        <v>43226</v>
      </c>
      <c r="G14" s="35">
        <f>งานที่มอบหมาย[[#This Row],[เปอร์เซ็นต์]]</f>
        <v>0.75</v>
      </c>
      <c r="H14" s="36">
        <v>0.75</v>
      </c>
    </row>
    <row r="15" spans="2:8" ht="30" customHeight="1" x14ac:dyDescent="0.25">
      <c r="B15" s="9" t="s">
        <v>12</v>
      </c>
      <c r="C15" s="2" t="s">
        <v>17</v>
      </c>
      <c r="D15" s="2" t="s">
        <v>25</v>
      </c>
      <c r="E15" s="13">
        <f ca="1">TODAY()-50</f>
        <v>43158</v>
      </c>
      <c r="F15" s="13">
        <f ca="1">TODAY()+60</f>
        <v>43268</v>
      </c>
      <c r="G15" s="35">
        <f>งานที่มอบหมาย[[#This Row],[เปอร์เซ็นต์]]</f>
        <v>0.5</v>
      </c>
      <c r="H15" s="36">
        <v>0.5</v>
      </c>
    </row>
    <row r="16" spans="2:8" ht="30" customHeight="1" x14ac:dyDescent="0.25">
      <c r="B16" s="9" t="s">
        <v>13</v>
      </c>
      <c r="C16" s="2" t="s">
        <v>17</v>
      </c>
      <c r="D16" s="2" t="s">
        <v>24</v>
      </c>
      <c r="E16" s="13">
        <f ca="1">TODAY()-13</f>
        <v>43195</v>
      </c>
      <c r="F16" s="13">
        <f ca="1">TODAY()+55</f>
        <v>43263</v>
      </c>
      <c r="G16" s="35">
        <f>งานที่มอบหมาย[[#This Row],[เปอร์เซ็นต์]]</f>
        <v>0.55000000000000004</v>
      </c>
      <c r="H16" s="36">
        <v>0.55000000000000004</v>
      </c>
    </row>
    <row r="17" spans="2:8" ht="30" customHeight="1" x14ac:dyDescent="0.25">
      <c r="B17" s="9" t="s">
        <v>14</v>
      </c>
      <c r="C17" s="2" t="s">
        <v>18</v>
      </c>
      <c r="D17" s="2" t="s">
        <v>22</v>
      </c>
      <c r="E17" s="13">
        <f ca="1">TODAY()-28</f>
        <v>43180</v>
      </c>
      <c r="F17" s="13">
        <f ca="1">TODAY()+44</f>
        <v>43252</v>
      </c>
      <c r="G17" s="35">
        <f>งานที่มอบหมาย[[#This Row],[เปอร์เซ็นต์]]</f>
        <v>0.6</v>
      </c>
      <c r="H17" s="36">
        <v>0.6</v>
      </c>
    </row>
  </sheetData>
  <mergeCells count="3">
    <mergeCell ref="D2:E2"/>
    <mergeCell ref="B1:C2"/>
    <mergeCell ref="D1:H1"/>
  </mergeCells>
  <conditionalFormatting sqref="B6:H17">
    <cfRule type="expression" dxfId="124" priority="2" stopIfTrue="1">
      <formula>$G6=1</formula>
    </cfRule>
    <cfRule type="expression" dxfId="123" priority="3" stopIfTrue="1">
      <formula>(กฎการเน้น)*($F6&lt;=TODAY()+ตรวจสอบวันที่)*($F6&gt;=TODAY())</formula>
    </cfRule>
  </conditionalFormatting>
  <conditionalFormatting sqref="G6:G17">
    <cfRule type="dataBar" priority="53">
      <dataBar showValue="0">
        <cfvo type="num" val="0"/>
        <cfvo type="num" val="1"/>
        <color theme="1" tint="0.249977111117893"/>
      </dataBar>
      <extLst>
        <ext xmlns:x14="http://schemas.microsoft.com/office/spreadsheetml/2009/9/main" uri="{B025F937-C7B1-47D3-B67F-A62EFF666E3E}">
          <x14:id>{82BA63E7-1098-4931-91F1-1B29948AFD56}</x14:id>
        </ext>
      </extLst>
    </cfRule>
    <cfRule type="colorScale" priority="66">
      <colorScale>
        <cfvo type="percent" val="5"/>
        <cfvo type="percentile" val="40"/>
        <cfvo type="percent" val="75"/>
        <color theme="7" tint="0.39997558519241921"/>
        <color theme="5" tint="0.39997558519241921"/>
        <color theme="6"/>
      </colorScale>
    </cfRule>
  </conditionalFormatting>
  <conditionalFormatting sqref="C3">
    <cfRule type="expression" dxfId="122" priority="5">
      <formula>$D$3="ไม่มีการเน้น"</formula>
    </cfRule>
  </conditionalFormatting>
  <conditionalFormatting sqref="F2:H2">
    <cfRule type="colorScale" priority="68">
      <colorScale>
        <cfvo type="percent" val="5"/>
        <cfvo type="percent" val="40"/>
        <cfvo type="percent" val="75"/>
        <color theme="7" tint="0.39997558519241921"/>
        <color theme="5" tint="0.39997558519241921"/>
        <color theme="6"/>
      </colorScale>
    </cfRule>
  </conditionalFormatting>
  <dataValidations xWindow="428" yWindow="285" count="17">
    <dataValidation type="list" errorStyle="warning" allowBlank="1" showInputMessage="1" showErrorMessage="1" error="เลือกรอบช่วงเวลาจากรายการ เลือกยกเลิก กด Alt+ลูกศรลงเพื่อดูตัวเลือก จากนั้นลูกศรลงและ Enter เพื่อเลือก" prompt="เลือกช่วงเวลาสำหรับการเน้นวันครบกำหนดส่งงานที่มอบหมายในเซลล์นี้ กด Alt+ลูกศรลงเพื่อเปิดรายการดรอปดาวน์ จากนั้นลูกศรลงและ Enter เพื่อเลือก" sqref="D3" xr:uid="{00000000-0002-0000-0000-000000000000}">
      <formula1>"ไม่มีการเน้น, วัน, สัปดาห์, เดือน"</formula1>
    </dataValidation>
    <dataValidation type="list" errorStyle="warning" allowBlank="1" showInputMessage="1" showErrorMessage="1" error="เลือกค่าช่วงเวลาจากรายการ เลือกยกเลิก กด Alt+ลูกศรลงเพื่อดูตัวเลือก  จากนั้นลูกศรลงและ Enter เพื่อเลือก" prompt="เลือกค่าช่วงเวลาสำหรับการเน้นวันครบกำหนดส่งงานที่มอบหมายในเซลล์นี้ กด Alt+ลูกศรลงเพื่อเปิดรายการดรอปดาวน์ จากนั้นลูกศรลงและ Enter เพื่อเลือก" sqref="C3" xr:uid="{00000000-0002-0000-0000-000001000000}">
      <formula1>"1,2,3,4,5,6,7,8,9,10,11,12,13,14,15,16,17,18,19,20,21,22,23,24,25,26,27,28,29,30"</formula1>
    </dataValidation>
    <dataValidation allowBlank="1" showInputMessage="1" showErrorMessage="1" prompt="ใส่งานที่มอบหมายในคอลัมน์นี้ภายใต้ส่วนหัวนี้ ใช้ตัวกรองส่วนหัวเพื่อค้นหารายการที่ระบุ" sqref="B5" xr:uid="{00000000-0002-0000-0000-000002000000}"/>
    <dataValidation allowBlank="1" showInputMessage="1" showErrorMessage="1" prompt="ใส่หลักสูตรในคอลัมน์นี้ภายใต้ส่วนหัวนี้" sqref="C5" xr:uid="{00000000-0002-0000-0000-000003000000}"/>
    <dataValidation allowBlank="1" showInputMessage="1" showErrorMessage="1" prompt="ใส่ผู้สอนในคอลัมน์นี้ภายใต้ส่วนหัวนี้" sqref="D5" xr:uid="{00000000-0002-0000-0000-000004000000}"/>
    <dataValidation allowBlank="1" showInputMessage="1" showErrorMessage="1" prompt="ใส่วันที่เริ่มต้นในคอลัมน์นี้ภายใต้ส่วนหัวนี้" sqref="E5" xr:uid="{00000000-0002-0000-0000-000005000000}"/>
    <dataValidation allowBlank="1" showInputMessage="1" showErrorMessage="1" prompt="ใส่วันที่ครบกำหนดในคอลัมน์นี้ภายใต้ส่วนหัวนี้" sqref="F5" xr:uid="{00000000-0002-0000-0000-000006000000}"/>
    <dataValidation allowBlank="1" showInputMessage="1" showErrorMessage="1" prompt="แถบความคืบหน้าจะอัปเดตในคอลัมน์ภายใต้ส่วนหัวนี้โดยอัตโนมัติ" sqref="G5" xr:uid="{00000000-0002-0000-0000-000007000000}"/>
    <dataValidation allowBlank="1" showInputMessage="1" showErrorMessage="1" prompt="ใส่เปอร์เซ็นต์ที่เสร็จสมบูรณ์ในคอลัมน์นี้ภายใต้หัวข้อนี้" sqref="H5" xr:uid="{00000000-0002-0000-0000-000008000000}"/>
    <dataValidation allowBlank="1" showInputMessage="1" showErrorMessage="1" prompt="เลือกเกณฑ์สำหรับงานที่มอบหมายที่ครบกำหนดภายในในเซลล์ C3 และ D3 ทางด้านขวา" sqref="B3" xr:uid="{00000000-0002-0000-0000-000009000000}"/>
    <dataValidation allowBlank="1" showInputMessage="1" showErrorMessage="1" prompt="ชื่อเรื่องของเวิร์กชีตนี้อยู่ในเซลล์นี้ คำอธิบายแผนภูมิแถบสีความสมบูรณ์อยู่ในเซลล์ F2 ถึง H2 ลิงก์การนำทางไปยังเวิร์กชีตรายละเอียดงานที่มอบหมายอยู่ในเซลล์ D1" sqref="B1:C2" xr:uid="{00000000-0002-0000-0000-00000A000000}"/>
    <dataValidation allowBlank="1" showInputMessage="1" showErrorMessage="1" prompt="คำอธิบายแผนภูมิแถบสีความสมบูรณ์อยู่ในเซลล์ด้านขวา แถบสีจะอัปเดตในคอลัมน์ความคืบหน้าในตารางงานที่มอบหมายโดยอัตโนมัติ" sqref="D2:E2" xr:uid="{00000000-0002-0000-0000-00000B000000}"/>
    <dataValidation allowBlank="1" showInputMessage="1" showErrorMessage="1" prompt="สร้างกำหนดการงานที่มอบหมายในเวิร์กบุ๊กนี้ ใส่รายละเอียดในตารางงานที่มอบหมายโดยเริ่มจากเซลล์ B5 ในเวิร์กชีตนี้" sqref="A1" xr:uid="{00000000-0002-0000-0000-00000C000000}"/>
    <dataValidation allowBlank="1" showInputMessage="1" showErrorMessage="1" prompt="ความคืบหน้าของงานที่มอบหมายที่มากกว่าหรือเท่ากับ 0% แต่น้อยกว่า 40% จะถูกเน้นด้วยสี R=123 G=209 B=255 ในสี RGB" sqref="F2" xr:uid="{00000000-0002-0000-0000-00000D000000}"/>
    <dataValidation allowBlank="1" showInputMessage="1" showErrorMessage="1" prompt="ความคืบหน้าของงานที่มอบหมายที่มากกว่า 40% แต่น้อยกว่า 75% จะถูกเน้นด้วยสี R=188 G=222 B=182 ในสี RGB" sqref="G2" xr:uid="{00000000-0002-0000-0000-00000E000000}"/>
    <dataValidation allowBlank="1" showInputMessage="1" showErrorMessage="1" prompt="ความคืบหน้าของงานที่มอบหมายที่มากกว่า 75% จนถึง 99% จะถูกเน้นด้วยสี R=254 G=198 B=11 ในสี RGB" sqref="H2" xr:uid="{00000000-0002-0000-0000-00000F000000}"/>
    <dataValidation allowBlank="1" showInputMessage="1" showErrorMessage="1" prompt="ลิงก์การนำทางไปยังเวิร์กชีตรายละเอียดงานที่มอบหมาย" sqref="D1" xr:uid="{00000000-0002-0000-0000-000010000000}"/>
  </dataValidations>
  <hyperlinks>
    <hyperlink ref="D1:H1" location="รายละเอียดงานที่มอบหมาย!A1" tooltip="เลือกเพื่อนำทางไปยังเวิร์กชีตรายละเอียดงานที่มอบหมาย" display="รายละเอียดงานที่มอบหมาย &gt;" xr:uid="{00000000-0004-0000-0000-000000000000}"/>
  </hyperlinks>
  <printOptions horizontalCentered="1"/>
  <pageMargins left="0.25" right="0.25" top="0.75" bottom="0.75" header="0.3" footer="0.3"/>
  <pageSetup paperSize="9" fitToHeight="0" orientation="landscape" r:id="rId1"/>
  <headerFooter differentFirst="1">
    <oddFooter>Page &amp;P of &amp;N</oddFooter>
  </headerFooter>
  <ignoredErrors>
    <ignoredError sqref="F6:F17"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2BA63E7-1098-4931-91F1-1B29948AFD56}">
            <x14:dataBar minLength="0" maxLength="100" border="1" gradient="0" negativeBarBorderColorSameAsPositive="0">
              <x14:cfvo type="num">
                <xm:f>0</xm:f>
              </x14:cfvo>
              <x14:cfvo type="num">
                <xm:f>1</xm:f>
              </x14:cfvo>
              <x14:borderColor theme="1" tint="0.249977111117893"/>
              <x14:negativeFillColor rgb="FFFF0000"/>
              <x14:negativeBorderColor rgb="FFFF0000"/>
              <x14:axisColor rgb="FF000000"/>
            </x14:dataBar>
          </x14:cfRule>
          <xm:sqref>G6:G17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pageSetUpPr autoPageBreaks="0" fitToPage="1"/>
  </sheetPr>
  <dimension ref="A1:O50"/>
  <sheetViews>
    <sheetView showGridLines="0" zoomScaleNormal="100" workbookViewId="0"/>
  </sheetViews>
  <sheetFormatPr defaultRowHeight="30" customHeight="1" x14ac:dyDescent="0.25"/>
  <cols>
    <col min="1" max="1" width="2.375" style="17" customWidth="1"/>
    <col min="2" max="2" width="18.875" style="20" customWidth="1"/>
    <col min="3" max="3" width="26" style="21" customWidth="1"/>
    <col min="4" max="4" width="23.5" style="22" customWidth="1"/>
    <col min="5" max="6" width="16.25" style="19" customWidth="1"/>
    <col min="7" max="7" width="14.125" style="19" bestFit="1" customWidth="1"/>
    <col min="8" max="8" width="2.25" style="15" customWidth="1"/>
    <col min="9" max="13" width="10.25" style="15" customWidth="1"/>
    <col min="14" max="14" width="9" style="15"/>
    <col min="15" max="15" width="2.375" style="15" customWidth="1"/>
    <col min="16" max="16384" width="9" style="15"/>
  </cols>
  <sheetData>
    <row r="1" spans="1:15" ht="37.5" customHeight="1" x14ac:dyDescent="0.25">
      <c r="A1" s="15"/>
      <c r="B1" s="33" t="s">
        <v>32</v>
      </c>
      <c r="C1" s="33"/>
      <c r="D1" s="33"/>
      <c r="E1" s="33"/>
      <c r="F1" s="33"/>
      <c r="G1" s="33"/>
      <c r="H1" s="33"/>
      <c r="I1" s="33"/>
      <c r="J1" s="33"/>
      <c r="K1" s="33"/>
      <c r="L1" s="28" t="s">
        <v>38</v>
      </c>
      <c r="M1" s="28"/>
      <c r="N1" s="28"/>
    </row>
    <row r="2" spans="1:15" ht="50.1" customHeight="1" x14ac:dyDescent="0.25">
      <c r="A2" s="15"/>
      <c r="B2" s="32" t="s">
        <v>33</v>
      </c>
      <c r="C2" s="32"/>
      <c r="D2" s="32"/>
      <c r="E2" s="32"/>
      <c r="F2" s="32"/>
      <c r="G2" s="32"/>
      <c r="H2" s="32"/>
      <c r="I2" s="32"/>
      <c r="J2" s="32"/>
      <c r="K2" s="32"/>
      <c r="L2" s="32"/>
      <c r="M2" s="32"/>
      <c r="N2" s="32"/>
      <c r="O2" s="32"/>
    </row>
    <row r="3" spans="1:15" ht="23.25" x14ac:dyDescent="0.25">
      <c r="A3" s="16"/>
      <c r="B3" s="23" t="s">
        <v>21</v>
      </c>
      <c r="C3" s="23" t="s">
        <v>15</v>
      </c>
      <c r="D3" s="23" t="s">
        <v>2</v>
      </c>
      <c r="E3" s="23" t="s">
        <v>26</v>
      </c>
      <c r="F3" s="23" t="s">
        <v>28</v>
      </c>
      <c r="G3" s="23" t="s">
        <v>30</v>
      </c>
      <c r="I3" s="31" t="s">
        <v>34</v>
      </c>
      <c r="J3" s="31"/>
      <c r="K3" s="31" t="s">
        <v>36</v>
      </c>
      <c r="L3" s="31"/>
      <c r="M3" s="31" t="s">
        <v>39</v>
      </c>
      <c r="N3" s="31"/>
      <c r="O3" s="31"/>
    </row>
    <row r="4" spans="1:15" ht="15.75" x14ac:dyDescent="0.25">
      <c r="B4" s="29" t="s">
        <v>22</v>
      </c>
      <c r="C4" s="29" t="s">
        <v>16</v>
      </c>
      <c r="D4" s="25" t="s">
        <v>3</v>
      </c>
      <c r="E4" s="37">
        <v>43178</v>
      </c>
      <c r="F4" s="37">
        <v>43238</v>
      </c>
      <c r="G4" s="24">
        <v>1</v>
      </c>
      <c r="I4" s="31"/>
      <c r="J4" s="31"/>
      <c r="K4" s="31"/>
      <c r="L4" s="31"/>
      <c r="M4" s="31"/>
      <c r="N4" s="31"/>
      <c r="O4" s="31"/>
    </row>
    <row r="5" spans="1:15" ht="15.75" x14ac:dyDescent="0.25">
      <c r="B5" s="30"/>
      <c r="C5" s="30"/>
      <c r="D5" s="25" t="s">
        <v>7</v>
      </c>
      <c r="E5" s="37">
        <v>43183</v>
      </c>
      <c r="F5" s="37">
        <v>43228</v>
      </c>
      <c r="G5" s="24">
        <v>0.5</v>
      </c>
      <c r="I5" s="31"/>
      <c r="J5" s="31"/>
      <c r="K5" s="31"/>
      <c r="L5" s="31"/>
      <c r="M5" s="31"/>
      <c r="N5" s="31"/>
      <c r="O5" s="31"/>
    </row>
    <row r="6" spans="1:15" ht="15.75" x14ac:dyDescent="0.25">
      <c r="B6" s="30"/>
      <c r="C6" s="30"/>
      <c r="D6" s="25" t="s">
        <v>11</v>
      </c>
      <c r="E6" s="37">
        <v>43198</v>
      </c>
      <c r="F6" s="37">
        <v>43226</v>
      </c>
      <c r="G6" s="24">
        <v>0.75</v>
      </c>
      <c r="I6" s="31"/>
      <c r="J6" s="31"/>
      <c r="K6" s="31"/>
      <c r="L6" s="31"/>
      <c r="M6" s="31"/>
      <c r="N6" s="31"/>
      <c r="O6" s="31"/>
    </row>
    <row r="7" spans="1:15" ht="15.75" x14ac:dyDescent="0.25">
      <c r="B7" s="30"/>
      <c r="C7" s="25" t="s">
        <v>18</v>
      </c>
      <c r="D7" s="25" t="s">
        <v>14</v>
      </c>
      <c r="E7" s="37">
        <v>43180</v>
      </c>
      <c r="F7" s="37">
        <v>43252</v>
      </c>
      <c r="G7" s="24">
        <v>0.6</v>
      </c>
      <c r="I7" s="31"/>
      <c r="J7" s="31"/>
      <c r="K7" s="31"/>
      <c r="L7" s="31"/>
      <c r="M7" s="31"/>
      <c r="N7" s="31"/>
      <c r="O7" s="31"/>
    </row>
    <row r="8" spans="1:15" ht="15.75" x14ac:dyDescent="0.25">
      <c r="B8" s="29" t="s">
        <v>23</v>
      </c>
      <c r="C8" s="29" t="s">
        <v>16</v>
      </c>
      <c r="D8" s="25" t="s">
        <v>4</v>
      </c>
      <c r="E8" s="37">
        <v>43188</v>
      </c>
      <c r="F8" s="37">
        <v>43268</v>
      </c>
      <c r="G8" s="24">
        <v>0.1</v>
      </c>
      <c r="I8" s="31"/>
      <c r="J8" s="31"/>
      <c r="K8" s="31"/>
      <c r="L8" s="31"/>
      <c r="M8" s="31"/>
      <c r="N8" s="31"/>
      <c r="O8" s="31"/>
    </row>
    <row r="9" spans="1:15" ht="15.75" x14ac:dyDescent="0.25">
      <c r="B9" s="30"/>
      <c r="C9" s="30"/>
      <c r="D9" s="25" t="s">
        <v>5</v>
      </c>
      <c r="E9" s="37">
        <v>43193</v>
      </c>
      <c r="F9" s="37">
        <v>43250</v>
      </c>
      <c r="G9" s="24">
        <v>0.8</v>
      </c>
      <c r="I9" s="31"/>
      <c r="J9" s="31"/>
      <c r="K9" s="31"/>
      <c r="L9" s="31"/>
      <c r="M9" s="31"/>
      <c r="N9" s="31"/>
      <c r="O9" s="31"/>
    </row>
    <row r="10" spans="1:15" ht="15.75" x14ac:dyDescent="0.25">
      <c r="B10" s="30"/>
      <c r="C10" s="30"/>
      <c r="D10" s="25" t="s">
        <v>8</v>
      </c>
      <c r="E10" s="37">
        <v>43174</v>
      </c>
      <c r="F10" s="37">
        <v>43288</v>
      </c>
      <c r="G10" s="24">
        <v>0.3</v>
      </c>
      <c r="I10" s="31"/>
      <c r="J10" s="31"/>
      <c r="K10" s="31"/>
      <c r="L10" s="31"/>
      <c r="M10" s="31"/>
      <c r="N10" s="31"/>
      <c r="O10" s="31"/>
    </row>
    <row r="11" spans="1:15" ht="15.75" x14ac:dyDescent="0.25">
      <c r="B11" s="29" t="s">
        <v>24</v>
      </c>
      <c r="C11" s="30" t="s">
        <v>16</v>
      </c>
      <c r="D11" s="25" t="s">
        <v>6</v>
      </c>
      <c r="E11" s="37">
        <v>43148</v>
      </c>
      <c r="F11" s="37">
        <v>43248</v>
      </c>
      <c r="G11" s="24">
        <v>0.2</v>
      </c>
      <c r="I11" s="31"/>
      <c r="J11" s="31"/>
      <c r="K11" s="31"/>
      <c r="L11" s="31"/>
      <c r="M11" s="31"/>
      <c r="N11" s="31"/>
      <c r="O11" s="31"/>
    </row>
    <row r="12" spans="1:15" ht="15.75" x14ac:dyDescent="0.25">
      <c r="B12" s="30"/>
      <c r="C12" s="30"/>
      <c r="D12" s="25" t="s">
        <v>9</v>
      </c>
      <c r="E12" s="37">
        <v>43186</v>
      </c>
      <c r="F12" s="37">
        <v>43232</v>
      </c>
      <c r="G12" s="24">
        <v>0.35</v>
      </c>
      <c r="I12" s="31"/>
      <c r="J12" s="31"/>
      <c r="K12" s="31"/>
      <c r="L12" s="31"/>
      <c r="M12" s="31"/>
      <c r="N12" s="31"/>
      <c r="O12" s="31"/>
    </row>
    <row r="13" spans="1:15" ht="15.75" x14ac:dyDescent="0.25">
      <c r="B13" s="30"/>
      <c r="C13" s="25" t="s">
        <v>17</v>
      </c>
      <c r="D13" s="25" t="s">
        <v>13</v>
      </c>
      <c r="E13" s="37">
        <v>43195</v>
      </c>
      <c r="F13" s="37">
        <v>43263</v>
      </c>
      <c r="G13" s="24">
        <v>0.55000000000000004</v>
      </c>
      <c r="I13" s="31" t="s">
        <v>35</v>
      </c>
      <c r="J13" s="31"/>
      <c r="K13" s="31" t="s">
        <v>37</v>
      </c>
      <c r="L13" s="31"/>
    </row>
    <row r="14" spans="1:15" ht="15.75" x14ac:dyDescent="0.25">
      <c r="B14" s="29" t="s">
        <v>25</v>
      </c>
      <c r="C14" s="25" t="s">
        <v>16</v>
      </c>
      <c r="D14" s="25" t="s">
        <v>10</v>
      </c>
      <c r="E14" s="37">
        <v>43198</v>
      </c>
      <c r="F14" s="37">
        <v>43258</v>
      </c>
      <c r="G14" s="24">
        <v>0.4</v>
      </c>
      <c r="K14" s="18"/>
      <c r="L14" s="18"/>
    </row>
    <row r="15" spans="1:15" ht="15.75" x14ac:dyDescent="0.25">
      <c r="B15" s="30"/>
      <c r="C15" s="25" t="s">
        <v>17</v>
      </c>
      <c r="D15" s="25" t="s">
        <v>12</v>
      </c>
      <c r="E15" s="37">
        <v>43158</v>
      </c>
      <c r="F15" s="37">
        <v>43268</v>
      </c>
      <c r="G15" s="24">
        <v>0.5</v>
      </c>
      <c r="I15" s="18"/>
      <c r="J15" s="18"/>
      <c r="K15" s="18"/>
      <c r="L15" s="18"/>
    </row>
    <row r="16" spans="1:15" ht="30" customHeight="1" x14ac:dyDescent="0.25">
      <c r="B16"/>
      <c r="C16"/>
      <c r="D16"/>
      <c r="E16"/>
      <c r="F16"/>
      <c r="G16"/>
      <c r="I16" s="18"/>
      <c r="J16" s="18"/>
      <c r="K16" s="18"/>
      <c r="L16" s="18"/>
    </row>
    <row r="17" spans="2:12" ht="30" customHeight="1" x14ac:dyDescent="0.25">
      <c r="B17"/>
      <c r="C17"/>
      <c r="D17"/>
      <c r="E17"/>
      <c r="F17"/>
      <c r="G17"/>
      <c r="I17" s="18"/>
      <c r="J17" s="18"/>
      <c r="K17" s="18"/>
      <c r="L17" s="18"/>
    </row>
    <row r="18" spans="2:12" ht="30" customHeight="1" x14ac:dyDescent="0.25">
      <c r="B18"/>
      <c r="C18"/>
      <c r="D18"/>
      <c r="E18"/>
      <c r="F18"/>
      <c r="G18"/>
      <c r="I18" s="18"/>
      <c r="J18" s="18"/>
      <c r="K18" s="18"/>
      <c r="L18" s="18"/>
    </row>
    <row r="19" spans="2:12" ht="30" customHeight="1" x14ac:dyDescent="0.25">
      <c r="B19"/>
      <c r="C19"/>
      <c r="D19"/>
      <c r="E19"/>
      <c r="F19"/>
      <c r="G19"/>
      <c r="I19" s="18"/>
      <c r="J19" s="18"/>
      <c r="K19" s="18"/>
      <c r="L19" s="18"/>
    </row>
    <row r="20" spans="2:12" ht="30" customHeight="1" x14ac:dyDescent="0.25">
      <c r="B20"/>
      <c r="C20"/>
      <c r="D20"/>
      <c r="E20"/>
      <c r="F20"/>
      <c r="G20"/>
      <c r="I20" s="18"/>
      <c r="J20" s="18"/>
      <c r="K20" s="18"/>
      <c r="L20" s="18"/>
    </row>
    <row r="21" spans="2:12" ht="30" customHeight="1" x14ac:dyDescent="0.25">
      <c r="B21"/>
      <c r="C21"/>
      <c r="D21"/>
      <c r="E21"/>
      <c r="F21"/>
      <c r="G21"/>
      <c r="I21" s="18"/>
      <c r="J21" s="18"/>
      <c r="K21" s="18"/>
      <c r="L21" s="18"/>
    </row>
    <row r="22" spans="2:12" ht="30" customHeight="1" x14ac:dyDescent="0.25">
      <c r="B22"/>
      <c r="C22"/>
      <c r="D22"/>
      <c r="E22"/>
      <c r="F22"/>
      <c r="G22"/>
      <c r="I22" s="18"/>
      <c r="J22" s="18"/>
      <c r="K22" s="18"/>
      <c r="L22" s="18"/>
    </row>
    <row r="23" spans="2:12" ht="30" customHeight="1" x14ac:dyDescent="0.25">
      <c r="B23"/>
      <c r="C23"/>
      <c r="D23"/>
      <c r="E23"/>
      <c r="F23"/>
      <c r="G23"/>
    </row>
    <row r="24" spans="2:12" ht="30" customHeight="1" x14ac:dyDescent="0.25">
      <c r="B24"/>
      <c r="C24"/>
      <c r="D24"/>
      <c r="E24"/>
      <c r="F24"/>
      <c r="G24"/>
    </row>
    <row r="25" spans="2:12" ht="30" customHeight="1" x14ac:dyDescent="0.25">
      <c r="B25"/>
      <c r="C25"/>
      <c r="D25"/>
      <c r="E25"/>
      <c r="F25"/>
      <c r="G25"/>
    </row>
    <row r="26" spans="2:12" ht="30" customHeight="1" x14ac:dyDescent="0.25">
      <c r="B26"/>
      <c r="C26"/>
      <c r="D26"/>
      <c r="E26"/>
      <c r="F26"/>
      <c r="G26"/>
    </row>
    <row r="27" spans="2:12" ht="30" customHeight="1" x14ac:dyDescent="0.25">
      <c r="B27"/>
      <c r="C27"/>
      <c r="D27"/>
      <c r="E27"/>
      <c r="F27"/>
      <c r="G27"/>
    </row>
    <row r="28" spans="2:12" ht="30" customHeight="1" x14ac:dyDescent="0.25">
      <c r="B28"/>
      <c r="C28"/>
      <c r="D28"/>
      <c r="E28"/>
      <c r="F28"/>
      <c r="G28"/>
    </row>
    <row r="29" spans="2:12" ht="30" customHeight="1" x14ac:dyDescent="0.25">
      <c r="B29"/>
      <c r="C29"/>
      <c r="D29"/>
      <c r="E29"/>
      <c r="F29"/>
      <c r="G29"/>
    </row>
    <row r="30" spans="2:12" ht="30" customHeight="1" x14ac:dyDescent="0.25">
      <c r="B30"/>
      <c r="C30"/>
      <c r="D30"/>
      <c r="E30"/>
      <c r="F30"/>
      <c r="G30"/>
    </row>
    <row r="31" spans="2:12" ht="30" customHeight="1" x14ac:dyDescent="0.25">
      <c r="B31"/>
      <c r="C31"/>
      <c r="D31"/>
      <c r="E31"/>
      <c r="F31"/>
      <c r="G31"/>
    </row>
    <row r="32" spans="2:12" ht="30" customHeight="1" x14ac:dyDescent="0.25">
      <c r="B32"/>
      <c r="C32"/>
      <c r="D32"/>
      <c r="E32"/>
      <c r="F32"/>
      <c r="G32"/>
    </row>
    <row r="33" spans="2:7" ht="30" customHeight="1" x14ac:dyDescent="0.25">
      <c r="B33"/>
      <c r="C33"/>
      <c r="D33"/>
      <c r="E33"/>
      <c r="F33"/>
      <c r="G33"/>
    </row>
    <row r="34" spans="2:7" ht="30" customHeight="1" x14ac:dyDescent="0.25">
      <c r="B34"/>
      <c r="C34"/>
      <c r="D34"/>
      <c r="E34"/>
      <c r="F34"/>
      <c r="G34"/>
    </row>
    <row r="35" spans="2:7" ht="30" customHeight="1" x14ac:dyDescent="0.25">
      <c r="B35"/>
      <c r="C35"/>
      <c r="D35"/>
      <c r="E35"/>
      <c r="F35"/>
      <c r="G35"/>
    </row>
    <row r="36" spans="2:7" ht="30" customHeight="1" x14ac:dyDescent="0.25">
      <c r="B36"/>
      <c r="C36"/>
      <c r="D36"/>
      <c r="E36"/>
      <c r="F36"/>
      <c r="G36"/>
    </row>
    <row r="37" spans="2:7" ht="30" customHeight="1" x14ac:dyDescent="0.25">
      <c r="B37"/>
      <c r="C37"/>
      <c r="D37"/>
      <c r="E37"/>
      <c r="F37"/>
      <c r="G37"/>
    </row>
    <row r="38" spans="2:7" ht="30" customHeight="1" x14ac:dyDescent="0.25">
      <c r="B38"/>
      <c r="C38"/>
      <c r="D38"/>
      <c r="E38"/>
      <c r="F38"/>
      <c r="G38"/>
    </row>
    <row r="39" spans="2:7" ht="30" customHeight="1" x14ac:dyDescent="0.25">
      <c r="B39"/>
      <c r="C39"/>
      <c r="D39"/>
      <c r="E39"/>
      <c r="F39"/>
      <c r="G39"/>
    </row>
    <row r="40" spans="2:7" ht="30" customHeight="1" x14ac:dyDescent="0.25">
      <c r="B40"/>
      <c r="C40"/>
      <c r="D40"/>
      <c r="E40"/>
      <c r="F40"/>
      <c r="G40"/>
    </row>
    <row r="41" spans="2:7" ht="30" customHeight="1" x14ac:dyDescent="0.25">
      <c r="B41"/>
      <c r="C41"/>
      <c r="D41"/>
      <c r="E41"/>
      <c r="F41"/>
      <c r="G41"/>
    </row>
    <row r="42" spans="2:7" ht="30" customHeight="1" x14ac:dyDescent="0.25">
      <c r="B42"/>
      <c r="C42"/>
      <c r="D42"/>
      <c r="E42"/>
      <c r="F42"/>
      <c r="G42"/>
    </row>
    <row r="43" spans="2:7" ht="30" customHeight="1" x14ac:dyDescent="0.25">
      <c r="B43"/>
      <c r="C43"/>
      <c r="D43"/>
      <c r="E43"/>
      <c r="F43"/>
      <c r="G43"/>
    </row>
    <row r="44" spans="2:7" ht="30" customHeight="1" x14ac:dyDescent="0.25">
      <c r="B44"/>
      <c r="C44"/>
      <c r="D44"/>
      <c r="E44"/>
      <c r="F44"/>
      <c r="G44"/>
    </row>
    <row r="45" spans="2:7" ht="30" customHeight="1" x14ac:dyDescent="0.25">
      <c r="B45"/>
      <c r="C45"/>
      <c r="D45"/>
      <c r="E45"/>
      <c r="F45"/>
      <c r="G45"/>
    </row>
    <row r="46" spans="2:7" ht="30" customHeight="1" x14ac:dyDescent="0.25">
      <c r="B46"/>
      <c r="C46"/>
      <c r="D46"/>
      <c r="E46"/>
      <c r="F46"/>
      <c r="G46"/>
    </row>
    <row r="47" spans="2:7" ht="30" customHeight="1" x14ac:dyDescent="0.25">
      <c r="B47"/>
      <c r="C47"/>
      <c r="D47"/>
      <c r="E47"/>
      <c r="F47"/>
      <c r="G47"/>
    </row>
    <row r="48" spans="2:7" ht="30" customHeight="1" x14ac:dyDescent="0.25">
      <c r="B48"/>
      <c r="C48"/>
      <c r="D48"/>
      <c r="E48"/>
      <c r="F48"/>
      <c r="G48"/>
    </row>
    <row r="49" spans="2:7" ht="30" customHeight="1" x14ac:dyDescent="0.25">
      <c r="B49"/>
      <c r="C49"/>
      <c r="D49"/>
      <c r="E49"/>
      <c r="F49"/>
      <c r="G49"/>
    </row>
    <row r="50" spans="2:7" ht="30" customHeight="1" x14ac:dyDescent="0.25">
      <c r="B50"/>
      <c r="C50"/>
      <c r="D50"/>
      <c r="E50"/>
      <c r="F50"/>
      <c r="G50"/>
    </row>
  </sheetData>
  <mergeCells count="14">
    <mergeCell ref="B4:B7"/>
    <mergeCell ref="B8:B10"/>
    <mergeCell ref="B11:B13"/>
    <mergeCell ref="B14:B15"/>
    <mergeCell ref="C4:C6"/>
    <mergeCell ref="C8:C12"/>
    <mergeCell ref="L1:N1"/>
    <mergeCell ref="I13:J13"/>
    <mergeCell ref="K13:L13"/>
    <mergeCell ref="B2:O2"/>
    <mergeCell ref="I3:J12"/>
    <mergeCell ref="K3:L12"/>
    <mergeCell ref="M3:O12"/>
    <mergeCell ref="B1:K1"/>
  </mergeCells>
  <dataValidations count="3">
    <dataValidation allowBlank="1" showInputMessage="1" showErrorMessage="1" prompt="รายละเอียดงานที่มอบหมายจะถูกอัปเดตโดยอัตโนมัติในตาราง Pivot งานที่มอบหมายในเวิร์กชีตนี้ ลิงก์การนำทางไปยังเวิร์กชีตกำหนดการงานที่มอบหมายอยู่ในเซลล์ L1" sqref="A1" xr:uid="{00000000-0002-0000-0100-000000000000}"/>
    <dataValidation allowBlank="1" showInputMessage="1" showErrorMessage="1" prompt="ชื่อเรื่องอยู่ในเซลล์นี้ ลิงก์การนำทางไปยังเวิร์กชีตกำหนดการงานที่มอบหมายอยู่ในเซลล์ด้านขวา คำแนะนำอยู่ในเซลล์ด้านล่าง" sqref="B1:K1" xr:uid="{00000000-0002-0000-0100-000001000000}"/>
    <dataValidation allowBlank="1" showInputMessage="1" showErrorMessage="1" prompt="ลิงก์การนำทางไปยังเวิร์กชีตกำหนดการงานที่มอบหมายอยู่ในเซลล์นี้" sqref="L1:N1" xr:uid="{00000000-0002-0000-0100-000002000000}"/>
  </dataValidations>
  <hyperlinks>
    <hyperlink ref="L1:N1" location="กำหนดการงานที่มอบหมาย!A1" tooltip="เลือกเพื่อนำทางไปยังเวิร์กชีตกำหนดการงานที่มอบหมาย" display="&lt; กำหนดการงานที่มอบหมาย" xr:uid="{00000000-0004-0000-0100-000000000000}"/>
  </hyperlinks>
  <printOptions horizontalCentered="1"/>
  <pageMargins left="0.25" right="0.25" top="0.75" bottom="0.75" header="0.3" footer="0.3"/>
  <pageSetup paperSize="9" fitToHeight="0" orientation="landscape" horizontalDpi="1200" r:id="rId2"/>
  <headerFooter differentFirst="1">
    <oddFooter>Page &amp;P of &amp;N</oddFooter>
  </headerFooter>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vt:i4>
      </vt:variant>
      <vt:variant>
        <vt:lpstr>ช่วงที่มีชื่อ</vt:lpstr>
      </vt:variant>
      <vt:variant>
        <vt:i4>3</vt:i4>
      </vt:variant>
    </vt:vector>
  </HeadingPairs>
  <TitlesOfParts>
    <vt:vector size="5" baseType="lpstr">
      <vt:lpstr>กำหนดการงานที่มอบหมาย</vt:lpstr>
      <vt:lpstr>รายละเอียดงานที่มอบหมาย</vt:lpstr>
      <vt:lpstr>รายละเอียดงานที่มอบหมาย!Print_Area</vt:lpstr>
      <vt:lpstr>กำหนดการงานที่มอบหมาย!Print_Titles</vt:lpstr>
      <vt:lpstr>รายละเอียดงานที่มอบหมาย!Print_Titles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2017-12-29T03:43:44Z</dcterms:created>
  <dcterms:modified xsi:type="dcterms:W3CDTF">2018-04-18T01:30:41Z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2017-12-29T03:43:47.9399250Z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