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31.xml" ContentType="application/vnd.openxmlformats-officedocument.spreadsheetml.worksheet+xml"/>
  <Override PartName="/xl/tables/table101.xml" ContentType="application/vnd.openxmlformats-officedocument.spreadsheetml.table+xml"/>
  <Override PartName="/xl/tables/table142.xml" ContentType="application/vnd.openxmlformats-officedocument.spreadsheetml.table+xml"/>
  <Override PartName="/xl/drawings/drawing31.xml" ContentType="application/vnd.openxmlformats-officedocument.drawing+xml"/>
  <Override PartName="/xl/tables/table133.xml" ContentType="application/vnd.openxmlformats-officedocument.spreadsheetml.table+xml"/>
  <Override PartName="/xl/tables/table124.xml" ContentType="application/vnd.openxmlformats-officedocument.spreadsheetml.table+xml"/>
  <Override PartName="/xl/tables/table115.xml" ContentType="application/vnd.openxmlformats-officedocument.spreadsheetml.table+xml"/>
  <Override PartName="/xl/calcChain.xml" ContentType="application/vnd.openxmlformats-officedocument.spreadsheetml.calcChain+xml"/>
  <Override PartName="/xl/worksheets/sheet22.xml" ContentType="application/vnd.openxmlformats-officedocument.spreadsheetml.worksheet+xml"/>
  <Override PartName="/xl/tables/table66.xml" ContentType="application/vnd.openxmlformats-officedocument.spreadsheetml.table+xml"/>
  <Override PartName="/xl/tables/table17.xml" ContentType="application/vnd.openxmlformats-officedocument.spreadsheetml.table+xml"/>
  <Override PartName="/xl/tables/table58.xml" ContentType="application/vnd.openxmlformats-officedocument.spreadsheetml.table+xml"/>
  <Override PartName="/xl/drawings/drawing22.xml" ContentType="application/vnd.openxmlformats-officedocument.drawing+xml"/>
  <Override PartName="/xl/tables/table49.xml" ContentType="application/vnd.openxmlformats-officedocument.spreadsheetml.table+xml"/>
  <Override PartName="/xl/tables/table910.xml" ContentType="application/vnd.openxmlformats-officedocument.spreadsheetml.table+xml"/>
  <Override PartName="/xl/tables/table311.xml" ContentType="application/vnd.openxmlformats-officedocument.spreadsheetml.table+xml"/>
  <Override PartName="/xl/tables/table812.xml" ContentType="application/vnd.openxmlformats-officedocument.spreadsheetml.table+xml"/>
  <Override PartName="/xl/tables/table213.xml" ContentType="application/vnd.openxmlformats-officedocument.spreadsheetml.table+xml"/>
  <Override PartName="/xl/tables/table714.xml" ContentType="application/vnd.openxmlformats-officedocument.spreadsheetml.table+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1.xml" ContentType="application/vnd.openxmlformats-officedocument.them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10"/>
  <workbookPr filterPrivacy="1"/>
  <xr:revisionPtr revIDLastSave="30" documentId="13_ncr:1_{98C58C02-DCA1-43C0-AE8A-8F6A4F1E9353}" xr6:coauthVersionLast="47" xr6:coauthVersionMax="47" xr10:uidLastSave="{C3CDD9D5-9DA9-4359-935B-F22A6741622E}"/>
  <bookViews>
    <workbookView xWindow="-120" yWindow="-120" windowWidth="28830" windowHeight="15930" xr2:uid="{00000000-000D-0000-FFFF-FFFF00000000}"/>
  </bookViews>
  <sheets>
    <sheet name="Bouppteckningsinventering" sheetId="5" r:id="rId1"/>
    <sheet name="Bouppteckningstillgångar" sheetId="1" r:id="rId2"/>
    <sheet name="Bouppteckningsskulder" sheetId="7" r:id="rId3"/>
  </sheets>
  <definedNames>
    <definedName name="StartDate" localSheetId="0">Bouppteckningsinventering!$U$34</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7" l="1"/>
  <c r="G30" i="1"/>
  <c r="G20" i="1"/>
  <c r="G40" i="1"/>
  <c r="AI36" i="5" l="1"/>
  <c r="AA40" i="5"/>
  <c r="AA39" i="5"/>
  <c r="AA38" i="5"/>
  <c r="AA37" i="5"/>
  <c r="AA36" i="5"/>
  <c r="O36" i="5"/>
  <c r="F50" i="1" l="1"/>
  <c r="G58" i="7" l="1"/>
  <c r="AI40" i="5" s="1"/>
  <c r="G48" i="7"/>
  <c r="AI39" i="5" s="1"/>
  <c r="G38" i="7"/>
  <c r="AI38" i="5" s="1"/>
  <c r="G28" i="7"/>
  <c r="G9" i="7" l="1"/>
  <c r="AI37" i="5"/>
  <c r="AI45" i="5" s="1"/>
  <c r="O44" i="5"/>
  <c r="O43" i="5"/>
  <c r="O42" i="5"/>
  <c r="O41" i="5"/>
  <c r="O40" i="5"/>
  <c r="O39" i="5"/>
  <c r="O38" i="5"/>
  <c r="O37" i="5"/>
  <c r="G100" i="1"/>
  <c r="W44" i="5" s="1"/>
  <c r="G90" i="1"/>
  <c r="W43" i="5" s="1"/>
  <c r="G80" i="1"/>
  <c r="W42" i="5" s="1"/>
  <c r="F80" i="1"/>
  <c r="F70" i="1"/>
  <c r="G70" i="1"/>
  <c r="W41" i="5" s="1"/>
  <c r="G60" i="1"/>
  <c r="W40" i="5" s="1"/>
  <c r="G50" i="1"/>
  <c r="W38" i="5"/>
  <c r="W37" i="5"/>
  <c r="H15" i="5"/>
  <c r="W39" i="5" l="1"/>
  <c r="G10" i="1"/>
  <c r="W45" i="5" s="1"/>
  <c r="W36" i="5"/>
</calcChain>
</file>

<file path=xl/sharedStrings.xml><?xml version="1.0" encoding="utf-8"?>
<sst xmlns="http://schemas.openxmlformats.org/spreadsheetml/2006/main" count="222" uniqueCount="130">
  <si>
    <t>Namn på exekutor</t>
  </si>
  <si>
    <t>Kontaktinformation</t>
  </si>
  <si>
    <t>Den avlidnes namn</t>
  </si>
  <si>
    <t>Gatuadress</t>
  </si>
  <si>
    <t>Ort</t>
  </si>
  <si>
    <t>Personnummer</t>
  </si>
  <si>
    <t>Födelsedatum</t>
  </si>
  <si>
    <t>Dödsdag</t>
  </si>
  <si>
    <t>Ytterligare information</t>
  </si>
  <si>
    <t xml:space="preserve">  Make/maka, barn och andra anhöriga</t>
  </si>
  <si>
    <t>Namn</t>
  </si>
  <si>
    <t>Mirjam Nilsson</t>
  </si>
  <si>
    <t>Victoria Lindqvist</t>
  </si>
  <si>
    <t>Alexander Mårtensson</t>
  </si>
  <si>
    <t>Rådgivare</t>
  </si>
  <si>
    <t>Typ av rådgivare</t>
  </si>
  <si>
    <t>Revisor</t>
  </si>
  <si>
    <t>Advokat/notarie</t>
  </si>
  <si>
    <t>Annan</t>
  </si>
  <si>
    <t xml:space="preserve">  Checklista för bouppteckning</t>
  </si>
  <si>
    <t xml:space="preserve">    Checklisteobjekt</t>
  </si>
  <si>
    <t>✔</t>
  </si>
  <si>
    <t>✖</t>
  </si>
  <si>
    <t>☐</t>
  </si>
  <si>
    <t>Testamente eller andra dokument</t>
  </si>
  <si>
    <t>Bankfacksavtal och nycklar</t>
  </si>
  <si>
    <t>Lösenord för datorer och onlinekonton</t>
  </si>
  <si>
    <t>Trust</t>
  </si>
  <si>
    <t>Livförsäkring, sjukvårds-/olycksförsäkring och försäkringar</t>
  </si>
  <si>
    <t>Årsredovisningar</t>
  </si>
  <si>
    <t>Inkomstdeklarationer för de senaste tre åren</t>
  </si>
  <si>
    <t>Födelse- och dödsbevis</t>
  </si>
  <si>
    <t>Handlingar, bolån och hyresavtal</t>
  </si>
  <si>
    <t>Obetalda fakturor och anteckningar</t>
  </si>
  <si>
    <t>Allan Mattsson</t>
  </si>
  <si>
    <t>Storgatan 4567, Stockholm</t>
  </si>
  <si>
    <t>August Bergqvist</t>
  </si>
  <si>
    <t>Storgatan 6789</t>
  </si>
  <si>
    <t>Stockholm</t>
  </si>
  <si>
    <t>ÅÅÅÅ-MM-DD-XXXX</t>
  </si>
  <si>
    <t>Relation</t>
  </si>
  <si>
    <t>Representant</t>
  </si>
  <si>
    <t>Make/maka</t>
  </si>
  <si>
    <t>Barn</t>
  </si>
  <si>
    <t>Kontaktperson</t>
  </si>
  <si>
    <t>Anhörig</t>
  </si>
  <si>
    <t>Nej</t>
  </si>
  <si>
    <t>Ja</t>
  </si>
  <si>
    <t>Företag</t>
  </si>
  <si>
    <t xml:space="preserve">  Bouppteckningsförrättning</t>
  </si>
  <si>
    <t>Den avlidnes tillgångar</t>
  </si>
  <si>
    <t>Summa för tillgångar</t>
  </si>
  <si>
    <t>Ålder</t>
  </si>
  <si>
    <t>Adress</t>
  </si>
  <si>
    <t>Kommun</t>
  </si>
  <si>
    <t>Yrke</t>
  </si>
  <si>
    <t>Födelseort</t>
  </si>
  <si>
    <t>Ort vid dödsfallet</t>
  </si>
  <si>
    <t>Värde (SEK)</t>
  </si>
  <si>
    <t>Den avlidnes skulder</t>
  </si>
  <si>
    <t>Summa för skulder</t>
  </si>
  <si>
    <t>Tandläkare</t>
  </si>
  <si>
    <t>Telefonnummer</t>
  </si>
  <si>
    <t>Postnummer</t>
  </si>
  <si>
    <t>E-postadress</t>
  </si>
  <si>
    <t>Använd det här kalkylbladet för att skapa en uppteckning av den avlidnes tillgångar. Du måste fastställa marknadsvärdet för varje egendom vid datumet för dödsfallet. Gå igenom alla poster, inklusive årsredovisningar, försäkringar och inkomstdeklarationer för att få marknadsvärden. Du kan även behöva få en värdering av personliga tillhörigheter (t.ex. konstverk, samlingar, antikviteter o.s.v.). Se till att även inkludera utländska tillgångar i bouppteckningen, t.ex. egendomar, värdepapper och delägande av företag. För att få korrekt marknadsvärde på utländska tillgångar kan du behöva ta till professionell hjälp.</t>
  </si>
  <si>
    <t>Totalt antal tillgångar</t>
  </si>
  <si>
    <t>Bankkonton</t>
  </si>
  <si>
    <t>Skriv upp alla bankkonton, inklusive kontanter, resecheckar, postanvisningar och konton hos vanliga banker, sparbanker, kreditföretag o.s.v. Inkludera alla namn som står på kontot och det faktiska kontantvärdet som avser det exakta beloppet vid datumet för dödsfallet.</t>
  </si>
  <si>
    <t xml:space="preserve">Finansinstitut </t>
  </si>
  <si>
    <t>Summa</t>
  </si>
  <si>
    <t>Investeringar</t>
  </si>
  <si>
    <t>Skriv upp bankkonton, depåkonton, investeringskonton, pensionssparande, pensionsfonder, andra sparkonton, annuiteter o.s.v.</t>
  </si>
  <si>
    <t>Delägare av företag</t>
  </si>
  <si>
    <t xml:space="preserve">Skriv upp ägande eller delägande av enskilda firmor, företag, samarbeten, aktiebolag, joint venture (gemensamt styrt företag) och andra privata företag. </t>
  </si>
  <si>
    <t>Företagets namn</t>
  </si>
  <si>
    <t>Fastigheter</t>
  </si>
  <si>
    <t>Skriv upp alla egendomar där den avlidnes make/maka/partner är ägare, gemensam ägare eller delägare, inklusive egendom som köpts för rekreation och andelsägande. Hämta kopior av alla handlingar. Ange en beskrivning av fastigheten med dess adress. Skriv upp det verkliga värdet på fastigheten, baserat på den senaste värderingen.</t>
  </si>
  <si>
    <t>Pension</t>
  </si>
  <si>
    <t>Skriv upp förmånsbestämd pension, premiebestämd pension eller avgiftsbestämd pension.</t>
  </si>
  <si>
    <t>Försäkring</t>
  </si>
  <si>
    <t>Inkludera truster, livförsäkringar med namngivna förmånstagare och investeringskonton som överfördes vid dödsfallet som tillgångar som inte hör till bouppteckningen. Om rätten frågar om dessa tillgångar kan exekutorn enkelt referera till listan över tillgångar som inte längre tillhör dödsboet och därmed förklara dess frånvaro i bouppteckningen.</t>
  </si>
  <si>
    <t>Utfärdare</t>
  </si>
  <si>
    <t>Privata lån och amorteringar</t>
  </si>
  <si>
    <t>Skriv upp privata lån och amorteringar där den avlidna personen var låntagaren.</t>
  </si>
  <si>
    <t>Namn på låntagare</t>
  </si>
  <si>
    <t>Delägare av andra egendomar och truster</t>
  </si>
  <si>
    <t>Skriv upp tillgångar som står registrerade på den avlidne, men som förvaltas åt någon annan (t.ex. tillgångar som innehas av den avlidne som förvaltare, eller tillgångar som innehas via fullmakt).</t>
  </si>
  <si>
    <t>Namn på egendom/trust</t>
  </si>
  <si>
    <t>Personliga tillhörigheter och andra tillgångar</t>
  </si>
  <si>
    <t>Lista alla personliga objekt, t.ex. bilar, smycken, konst, antikviteter och möbler. Inkludera objekt som kan ha förvarats i ett bankfack eller i annat säkert förvar.</t>
  </si>
  <si>
    <t>Objektbeskrivning</t>
  </si>
  <si>
    <t>Titel som innehas av</t>
  </si>
  <si>
    <t>Telefon</t>
  </si>
  <si>
    <t>Försäkringsnummer</t>
  </si>
  <si>
    <t>Namn på exekutor/förvaltare</t>
  </si>
  <si>
    <t>Plats</t>
  </si>
  <si>
    <t>Typ av försäkring</t>
  </si>
  <si>
    <t>Kontonummer</t>
  </si>
  <si>
    <t>Kontakt</t>
  </si>
  <si>
    <t>Förmånstagare</t>
  </si>
  <si>
    <t>Typ</t>
  </si>
  <si>
    <t>Typ av konto</t>
  </si>
  <si>
    <t>Inköpspris</t>
  </si>
  <si>
    <t xml:space="preserve">Nominellt värde </t>
  </si>
  <si>
    <t>Ursprungligt belopp</t>
  </si>
  <si>
    <t xml:space="preserve">Saldo </t>
  </si>
  <si>
    <t>Marknadsvärde</t>
  </si>
  <si>
    <t xml:space="preserve">Värde </t>
  </si>
  <si>
    <t>Marknadspris</t>
  </si>
  <si>
    <t xml:space="preserve">Kontantvärde </t>
  </si>
  <si>
    <t xml:space="preserve">Skuld </t>
  </si>
  <si>
    <t>Utdelningsbelopp</t>
  </si>
  <si>
    <t>Anteckningar</t>
  </si>
  <si>
    <t>Använd det här kalkylbladet för att samla all information om dödsboets skulder, både inrikes och utrikes. Du behöver en bedömning av varje skuld vid datumet för dödsfallet.</t>
  </si>
  <si>
    <t>Bolån</t>
  </si>
  <si>
    <t>Personliga lån och kreditkonto</t>
  </si>
  <si>
    <t>Finansinstitut</t>
  </si>
  <si>
    <t>Bankkort</t>
  </si>
  <si>
    <t>Bankkortsföretag</t>
  </si>
  <si>
    <t>Andra skulder</t>
  </si>
  <si>
    <t>Företagsadress</t>
  </si>
  <si>
    <t xml:space="preserve"> Telefon</t>
  </si>
  <si>
    <t xml:space="preserve"> Kontonummer</t>
  </si>
  <si>
    <t xml:space="preserve"> Kontakt</t>
  </si>
  <si>
    <t>Kortnummer</t>
  </si>
  <si>
    <t xml:space="preserve">Utgångsdatum </t>
  </si>
  <si>
    <t>Bouppteckningstillgångar</t>
  </si>
  <si>
    <t>Bouppteckningsskulder</t>
  </si>
  <si>
    <t>Bouppteckningsinventering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</si>
</sst>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kr&quot;_-;\-* #,##0\ &quot;kr&quot;_-;_-* &quot;-&quot;\ &quot;kr&quot;_-;_-@_-"/>
    <numFmt numFmtId="44" formatCode="_-* #,##0.00\ &quot;kr&quot;_-;\-* #,##0.00\ &quot;kr&quot;_-;_-* &quot;-&quot;??\ &quot;kr&quot;_-;_-@_-"/>
    <numFmt numFmtId="164" formatCode="_(* #,##0_);_(* \(#,##0\);_(* &quot;-&quot;_);_(@_)"/>
    <numFmt numFmtId="165" formatCode="_(* #,##0.00_);_(* \(#,##0.00\);_(* &quot;-&quot;??_);_(@_)"/>
    <numFmt numFmtId="166" formatCode="#,##0.00\ &quot;kr&quot;"/>
    <numFmt numFmtId="167" formatCode="[$-F800]dddd\,\ mmmm\ dd\,\ yyyy"/>
  </numFmts>
  <fonts count="72" x14ac:knownFonts="1">
    <font>
      <sz val="12"/>
      <name val="Calibri"/>
      <family val="2"/>
      <scheme val="minor"/>
    </font>
    <font>
      <sz val="11"/>
      <color theme="1"/>
      <name val="Calibri"/>
      <family val="2"/>
      <scheme val="minor"/>
    </font>
    <font>
      <sz val="12"/>
      <color theme="1"/>
      <name val="Calibri"/>
      <family val="2"/>
      <scheme val="minor"/>
    </font>
    <font>
      <sz val="8"/>
      <name val="Arial"/>
      <family val="2"/>
    </font>
    <font>
      <sz val="10"/>
      <name val="Calibri"/>
      <family val="2"/>
      <scheme val="minor"/>
    </font>
    <font>
      <sz val="8"/>
      <color theme="7" tint="-0.249946592608417"/>
      <name val="Calibri"/>
      <family val="2"/>
      <scheme val="minor"/>
    </font>
    <font>
      <b/>
      <sz val="8"/>
      <color theme="7" tint="-0.249946592608417"/>
      <name val="Calibri Light"/>
      <family val="1"/>
      <scheme val="major"/>
    </font>
    <font>
      <b/>
      <sz val="14"/>
      <color theme="0"/>
      <name val="Calibri"/>
      <family val="2"/>
      <scheme val="minor"/>
    </font>
    <font>
      <b/>
      <sz val="28"/>
      <color theme="0"/>
      <name val="Calibri Light"/>
      <family val="1"/>
      <scheme val="major"/>
    </font>
    <font>
      <b/>
      <sz val="14"/>
      <color theme="3"/>
      <name val="Calibri"/>
      <family val="2"/>
      <scheme val="minor"/>
    </font>
    <font>
      <sz val="12"/>
      <name val="Calibri"/>
      <family val="2"/>
      <scheme val="minor"/>
    </font>
    <font>
      <b/>
      <sz val="14"/>
      <color theme="7"/>
      <name val="Calibri"/>
      <family val="2"/>
      <scheme val="minor"/>
    </font>
    <font>
      <b/>
      <sz val="14"/>
      <color theme="3"/>
      <name val="Calibri"/>
      <family val="2"/>
    </font>
    <font>
      <b/>
      <sz val="12"/>
      <color theme="3"/>
      <name val="Calibri"/>
      <family val="2"/>
      <scheme val="minor"/>
    </font>
    <font>
      <b/>
      <sz val="12"/>
      <color theme="7"/>
      <name val="Calibri"/>
      <family val="2"/>
      <scheme val="minor"/>
    </font>
    <font>
      <b/>
      <sz val="48"/>
      <color theme="0"/>
      <name val="Calibri Light"/>
      <family val="1"/>
      <scheme val="major"/>
    </font>
    <font>
      <sz val="11"/>
      <color theme="1" tint="0.249946592608417"/>
      <name val="Calibri"/>
      <family val="2"/>
      <scheme val="minor"/>
    </font>
    <font>
      <b/>
      <sz val="11"/>
      <color theme="1" tint="0.249946592608417"/>
      <name val="Calibri"/>
      <family val="2"/>
      <scheme val="minor"/>
    </font>
    <font>
      <sz val="11"/>
      <name val="Calibri"/>
      <family val="2"/>
      <scheme val="minor"/>
    </font>
    <font>
      <b/>
      <sz val="11"/>
      <color theme="8"/>
      <name val="Calibri"/>
      <family val="2"/>
      <scheme val="minor"/>
    </font>
    <font>
      <b/>
      <sz val="11"/>
      <color theme="8" tint="-0.499984740745262"/>
      <name val="Calibri"/>
      <family val="2"/>
      <scheme val="minor"/>
    </font>
    <font>
      <u/>
      <sz val="12"/>
      <color theme="10"/>
      <name val="Calibri"/>
      <family val="2"/>
      <scheme val="minor"/>
    </font>
    <font>
      <sz val="20"/>
      <color theme="7" tint="-0.249977111117893"/>
      <name val="Calibri"/>
      <family val="2"/>
      <scheme val="minor"/>
    </font>
    <font>
      <sz val="11"/>
      <color rgb="FF000000"/>
      <name val="Calibri"/>
      <family val="2"/>
      <scheme val="minor"/>
    </font>
    <font>
      <sz val="20"/>
      <color theme="1" tint="0.249946592608417"/>
      <name val="Calibri"/>
      <family val="2"/>
      <scheme val="minor"/>
    </font>
    <font>
      <sz val="11"/>
      <color theme="7" tint="-0.249977111117893"/>
      <name val="Calibri"/>
      <family val="2"/>
      <scheme val="minor"/>
    </font>
    <font>
      <sz val="11"/>
      <color theme="3"/>
      <name val="Calibri"/>
      <family val="2"/>
      <scheme val="minor"/>
    </font>
    <font>
      <sz val="11"/>
      <color theme="8"/>
      <name val="Calibri"/>
      <family val="2"/>
      <scheme val="minor"/>
    </font>
    <font>
      <sz val="12"/>
      <color theme="1"/>
      <name val="Calibri"/>
      <family val="2"/>
      <scheme val="minor"/>
    </font>
    <font>
      <sz val="11"/>
      <color theme="2" tint="-0.749992370372631"/>
      <name val="Calibri"/>
      <family val="2"/>
      <scheme val="minor"/>
    </font>
    <font>
      <sz val="14"/>
      <color theme="2" tint="-0.749992370372631"/>
      <name val="Calibri"/>
      <family val="2"/>
      <scheme val="minor"/>
    </font>
    <font>
      <b/>
      <sz val="14"/>
      <name val="Calibri"/>
      <family val="2"/>
      <scheme val="minor"/>
    </font>
    <font>
      <sz val="11"/>
      <color theme="4"/>
      <name val="Calibri"/>
      <family val="2"/>
      <scheme val="minor"/>
    </font>
    <font>
      <sz val="11"/>
      <color rgb="FF00AEDE"/>
      <name val="Calibri"/>
      <family val="2"/>
      <scheme val="minor"/>
    </font>
    <font>
      <b/>
      <sz val="40"/>
      <color theme="4"/>
      <name val="Calibri"/>
      <family val="2"/>
      <scheme val="minor"/>
    </font>
    <font>
      <b/>
      <sz val="14"/>
      <color theme="1" tint="0.3499862666707358"/>
      <name val="Calibri"/>
      <family val="2"/>
      <scheme val="minor"/>
    </font>
    <font>
      <sz val="14"/>
      <color theme="1" tint="0.3499862666707358"/>
      <name val="Calibri"/>
      <family val="2"/>
      <scheme val="minor"/>
    </font>
    <font>
      <b/>
      <sz val="13.5"/>
      <color theme="1" tint="0.3499862666707358"/>
      <name val="Calibri"/>
      <family val="2"/>
      <scheme val="minor"/>
    </font>
    <font>
      <b/>
      <sz val="12"/>
      <color theme="1" tint="0.3499862666707358"/>
      <name val="Calibri"/>
      <family val="2"/>
      <scheme val="minor"/>
    </font>
    <font>
      <b/>
      <sz val="13"/>
      <color theme="1" tint="0.3499862666707358"/>
      <name val="Calibri"/>
      <family val="2"/>
      <scheme val="minor"/>
    </font>
    <font>
      <b/>
      <sz val="11"/>
      <color theme="1" tint="0.3499862666707358"/>
      <name val="Calibri"/>
      <family val="2"/>
      <scheme val="minor"/>
    </font>
    <font>
      <b/>
      <sz val="20"/>
      <color theme="9"/>
      <name val="Calibri"/>
      <family val="2"/>
      <scheme val="minor"/>
    </font>
    <font>
      <b/>
      <sz val="20"/>
      <color theme="4"/>
      <name val="Calibri"/>
      <family val="2"/>
      <scheme val="minor"/>
    </font>
    <font>
      <sz val="20"/>
      <name val="Calibri"/>
      <family val="2"/>
      <scheme val="minor"/>
    </font>
    <font>
      <b/>
      <sz val="20"/>
      <color theme="4" tint="-0.249977111117893"/>
      <name val="Calibri"/>
      <family val="2"/>
      <scheme val="minor"/>
    </font>
    <font>
      <sz val="20"/>
      <color theme="4" tint="-0.249977111117893"/>
      <name val="Calibri"/>
      <family val="2"/>
      <scheme val="minor"/>
    </font>
    <font>
      <sz val="20"/>
      <color theme="9"/>
      <name val="Calibri"/>
      <family val="2"/>
      <scheme val="minor"/>
    </font>
    <font>
      <b/>
      <sz val="14"/>
      <color rgb="FF595959"/>
      <name val="Calibri"/>
      <family val="2"/>
      <scheme val="minor"/>
    </font>
    <font>
      <b/>
      <sz val="40"/>
      <color rgb="FF305496"/>
      <name val="Calibri"/>
      <family val="2"/>
      <scheme val="minor"/>
    </font>
    <font>
      <sz val="40"/>
      <color rgb="FF305496"/>
      <name val="Calibri"/>
      <family val="2"/>
      <scheme val="minor"/>
    </font>
    <font>
      <b/>
      <sz val="40"/>
      <color rgb="FF008272"/>
      <name val="Calibri"/>
      <family val="2"/>
      <scheme val="minor"/>
    </font>
    <font>
      <sz val="40"/>
      <color rgb="FF008272"/>
      <name val="Calibri"/>
      <family val="2"/>
      <scheme val="minor"/>
    </font>
    <font>
      <b/>
      <sz val="20"/>
      <color theme="7"/>
      <name val="Calibri"/>
      <family val="2"/>
      <scheme val="minor"/>
    </font>
    <font>
      <sz val="11"/>
      <color theme="0"/>
      <name val="Calibri"/>
      <family val="2"/>
      <scheme val="minor"/>
    </font>
    <font>
      <sz val="14"/>
      <name val="Calibri"/>
      <family val="2"/>
      <scheme val="minor"/>
    </font>
    <font>
      <sz val="14"/>
      <color theme="0"/>
      <name val="Calibri"/>
      <family val="2"/>
      <scheme val="minor"/>
    </font>
    <font>
      <u/>
      <sz val="12"/>
      <color theme="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s>
  <fills count="39">
    <fill>
      <patternFill patternType="none"/>
    </fill>
    <fill>
      <patternFill patternType="gray125"/>
    </fill>
    <fill>
      <patternFill patternType="solid">
        <fgColor theme="7" tint="0.7999816888943144"/>
        <bgColor indexed="65"/>
      </patternFill>
    </fill>
    <fill>
      <patternFill patternType="solid">
        <fgColor theme="3"/>
        <bgColor indexed="64"/>
      </patternFill>
    </fill>
    <fill>
      <patternFill patternType="solid">
        <fgColor theme="7"/>
        <bgColor indexed="64"/>
      </patternFill>
    </fill>
    <fill>
      <patternFill patternType="solid">
        <fgColor theme="0"/>
        <bgColor indexed="64"/>
      </patternFill>
    </fill>
    <fill>
      <patternFill patternType="solid">
        <fgColor rgb="FFFFFFFF"/>
        <bgColor indexed="64"/>
      </patternFill>
    </fill>
    <fill>
      <patternFill patternType="solid">
        <fgColor theme="5" tint="0.7999816888943144"/>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
        <bgColor indexed="65"/>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119">
    <border>
      <left/>
      <right/>
      <top/>
      <bottom/>
      <diagonal/>
    </border>
    <border>
      <left/>
      <right/>
      <top style="thin">
        <color theme="7"/>
      </top>
      <bottom style="thin">
        <color theme="7"/>
      </bottom>
      <diagonal/>
    </border>
    <border>
      <left style="thin">
        <color theme="4" tint="-0.249977111117893"/>
      </left>
      <right/>
      <top/>
      <bottom/>
      <diagonal/>
    </border>
    <border>
      <left/>
      <right style="thin">
        <color theme="4" tint="-0.249977111117893"/>
      </right>
      <top/>
      <bottom/>
      <diagonal/>
    </border>
    <border>
      <left/>
      <right/>
      <top/>
      <bottom style="thin">
        <color theme="2" tint="-9.99786370433668E-2"/>
      </bottom>
      <diagonal/>
    </border>
    <border>
      <left/>
      <right/>
      <top style="thin">
        <color theme="2" tint="-9.99786370433668E-2"/>
      </top>
      <bottom/>
      <diagonal/>
    </border>
    <border>
      <left/>
      <right style="thin">
        <color theme="4" tint="-0.249977111117893"/>
      </right>
      <top style="thin">
        <color theme="2" tint="-9.99786370433668E-2"/>
      </top>
      <bottom style="thin">
        <color theme="2" tint="-9.99786370433668E-2"/>
      </bottom>
      <diagonal/>
    </border>
    <border>
      <left/>
      <right style="thin">
        <color auto="1"/>
      </right>
      <top style="thin">
        <color theme="2" tint="-9.99786370433668E-2"/>
      </top>
      <bottom style="thin">
        <color theme="2" tint="-9.99786370433668E-2"/>
      </bottom>
      <diagonal/>
    </border>
    <border>
      <left style="thin">
        <color auto="1"/>
      </left>
      <right style="thin">
        <color auto="1"/>
      </right>
      <top style="thin">
        <color theme="2" tint="-9.99786370433668E-2"/>
      </top>
      <bottom style="thin">
        <color theme="2" tint="-9.99786370433668E-2"/>
      </bottom>
      <diagonal/>
    </border>
    <border>
      <left style="thin">
        <color theme="2" tint="-9.99786370433668E-2"/>
      </left>
      <right style="thin">
        <color auto="1"/>
      </right>
      <top style="thin">
        <color theme="2" tint="-9.99786370433668E-2"/>
      </top>
      <bottom style="thin">
        <color theme="2" tint="-9.99786370433668E-2"/>
      </bottom>
      <diagonal/>
    </border>
    <border>
      <left style="thin">
        <color auto="1"/>
      </left>
      <right/>
      <top style="thin">
        <color theme="2" tint="-9.99786370433668E-2"/>
      </top>
      <bottom style="thin">
        <color theme="2" tint="-9.99786370433668E-2"/>
      </bottom>
      <diagonal/>
    </border>
    <border>
      <left/>
      <right/>
      <top style="thin">
        <color theme="2" tint="-9.99786370433668E-2"/>
      </top>
      <bottom style="thin">
        <color theme="2" tint="-9.99786370433668E-2"/>
      </bottom>
      <diagonal/>
    </border>
    <border>
      <left style="thin">
        <color theme="4" tint="-0.249977111117893"/>
      </left>
      <right style="thin">
        <color theme="4" tint="-0.249977111117893"/>
      </right>
      <top style="thin">
        <color theme="2" tint="-9.99786370433668E-2"/>
      </top>
      <bottom style="thin">
        <color theme="2" tint="-9.99786370433668E-2"/>
      </bottom>
      <diagonal/>
    </border>
    <border>
      <left style="thin">
        <color theme="4" tint="-0.249977111117893"/>
      </left>
      <right style="thin">
        <color theme="4" tint="-0.249977111117893"/>
      </right>
      <top/>
      <bottom/>
      <diagonal/>
    </border>
    <border>
      <left/>
      <right style="thin">
        <color theme="4" tint="-0.249977111117893"/>
      </right>
      <top style="thin">
        <color theme="2" tint="-9.99786370433668E-2"/>
      </top>
      <bottom/>
      <diagonal/>
    </border>
    <border>
      <left style="thin">
        <color theme="4" tint="-0.249977111117893"/>
      </left>
      <right style="thin">
        <color theme="4" tint="-0.249977111117893"/>
      </right>
      <top style="thin">
        <color theme="2" tint="-9.99786370433668E-2"/>
      </top>
      <bottom/>
      <diagonal/>
    </border>
    <border>
      <left style="thin">
        <color theme="4" tint="-0.249977111117893"/>
      </left>
      <right/>
      <top style="thin">
        <color theme="2" tint="-9.99786370433668E-2"/>
      </top>
      <bottom/>
      <diagonal/>
    </border>
    <border>
      <left style="thin">
        <color theme="4" tint="-0.249977111117893"/>
      </left>
      <right/>
      <top style="thin">
        <color theme="2" tint="-9.99786370433668E-2"/>
      </top>
      <bottom style="thin">
        <color theme="2" tint="-9.99786370433668E-2"/>
      </bottom>
      <diagonal/>
    </border>
    <border>
      <left style="thin">
        <color theme="2" tint="-9.99786370433668E-2"/>
      </left>
      <right style="thin">
        <color theme="4" tint="-0.249977111117893"/>
      </right>
      <top style="thin">
        <color theme="2" tint="-9.99786370433668E-2"/>
      </top>
      <bottom style="thin">
        <color theme="2" tint="-9.99786370433668E-2"/>
      </bottom>
      <diagonal/>
    </border>
    <border>
      <left style="thin">
        <color theme="2" tint="-9.99786370433668E-2"/>
      </left>
      <right style="thin">
        <color theme="4" tint="-0.249977111117893"/>
      </right>
      <top/>
      <bottom/>
      <diagonal/>
    </border>
    <border>
      <left style="thin">
        <color theme="2" tint="-9.99786370433668E-2"/>
      </left>
      <right style="thin">
        <color theme="4" tint="-0.249977111117893"/>
      </right>
      <top style="thin">
        <color theme="2" tint="-9.99786370433668E-2"/>
      </top>
      <bottom/>
      <diagonal/>
    </border>
    <border>
      <left style="thin">
        <color theme="2" tint="-9.99786370433668E-2"/>
      </left>
      <right style="thin">
        <color theme="4" tint="-0.249977111117893"/>
      </right>
      <top/>
      <bottom style="thin">
        <color theme="2" tint="-9.99786370433668E-2"/>
      </bottom>
      <diagonal/>
    </border>
    <border>
      <left style="thin">
        <color theme="4" tint="-0.249977111117893"/>
      </left>
      <right style="thin">
        <color theme="4" tint="-0.249977111117893"/>
      </right>
      <top/>
      <bottom style="thin">
        <color theme="2" tint="-9.99786370433668E-2"/>
      </bottom>
      <diagonal/>
    </border>
    <border>
      <left style="thin">
        <color theme="4" tint="-0.249977111117893"/>
      </left>
      <right/>
      <top/>
      <bottom style="thin">
        <color theme="2" tint="-9.99786370433668E-2"/>
      </bottom>
      <diagonal/>
    </border>
    <border>
      <left style="thin">
        <color theme="4" tint="-0.249977111117893"/>
      </left>
      <right style="thin">
        <color theme="2" tint="-9.99786370433668E-2"/>
      </right>
      <top style="thin">
        <color theme="2" tint="-9.99786370433668E-2"/>
      </top>
      <bottom style="thin">
        <color theme="2" tint="-9.99786370433668E-2"/>
      </bottom>
      <diagonal/>
    </border>
    <border>
      <left style="thin">
        <color theme="4" tint="-0.249977111117893"/>
      </left>
      <right style="thin">
        <color theme="2" tint="-9.99786370433668E-2"/>
      </right>
      <top/>
      <bottom style="thin">
        <color theme="2" tint="-9.99786370433668E-2"/>
      </bottom>
      <diagonal/>
    </border>
    <border>
      <left style="thin">
        <color theme="4" tint="-0.249977111117893"/>
      </left>
      <right style="thin">
        <color theme="2" tint="-9.99786370433668E-2"/>
      </right>
      <top style="thin">
        <color theme="2" tint="-9.99786370433668E-2"/>
      </top>
      <bottom/>
      <diagonal/>
    </border>
    <border>
      <left style="thin">
        <color theme="2" tint="-9.99786370433668E-2"/>
      </left>
      <right style="thin">
        <color theme="2" tint="-9.99786370433668E-2"/>
      </right>
      <top/>
      <bottom style="thin">
        <color theme="2" tint="-9.99786370433668E-2"/>
      </bottom>
      <diagonal/>
    </border>
    <border>
      <left style="thin">
        <color theme="2" tint="-9.99786370433668E-2"/>
      </left>
      <right style="thin">
        <color theme="2" tint="-9.99786370433668E-2"/>
      </right>
      <top style="thin">
        <color theme="2" tint="-9.99786370433668E-2"/>
      </top>
      <bottom style="thin">
        <color theme="2" tint="-9.99786370433668E-2"/>
      </bottom>
      <diagonal/>
    </border>
    <border>
      <left style="thin">
        <color theme="2" tint="-9.99786370433668E-2"/>
      </left>
      <right/>
      <top/>
      <bottom/>
      <diagonal/>
    </border>
    <border>
      <left style="thin">
        <color theme="2" tint="-9.99786370433668E-2"/>
      </left>
      <right/>
      <top style="thin">
        <color theme="2" tint="-9.99786370433668E-2"/>
      </top>
      <bottom style="thin">
        <color theme="2" tint="-9.99786370433668E-2"/>
      </bottom>
      <diagonal/>
    </border>
    <border>
      <left style="thin">
        <color theme="2" tint="-9.99786370433668E-2"/>
      </left>
      <right/>
      <top style="thin">
        <color theme="2" tint="-9.99786370433668E-2"/>
      </top>
      <bottom/>
      <diagonal/>
    </border>
    <border>
      <left style="thin">
        <color theme="2" tint="-9.99786370433668E-2"/>
      </left>
      <right/>
      <top/>
      <bottom style="thin">
        <color theme="2" tint="-9.99786370433668E-2"/>
      </bottom>
      <diagonal/>
    </border>
    <border>
      <left style="thin">
        <color theme="0"/>
      </left>
      <right style="thin">
        <color theme="2" tint="-9.99786370433668E-2"/>
      </right>
      <top style="thin">
        <color theme="2" tint="-9.99786370433668E-2"/>
      </top>
      <bottom style="thin">
        <color theme="2" tint="-9.99786370433668E-2"/>
      </bottom>
      <diagonal/>
    </border>
    <border>
      <left/>
      <right style="thin">
        <color theme="0"/>
      </right>
      <top/>
      <bottom/>
      <diagonal/>
    </border>
    <border>
      <left style="thin">
        <color theme="0"/>
      </left>
      <right/>
      <top/>
      <bottom/>
      <diagonal/>
    </border>
    <border>
      <left style="thin">
        <color theme="2" tint="-9.99786370433668E-2"/>
      </left>
      <right style="thin">
        <color theme="0"/>
      </right>
      <top style="thin">
        <color theme="2" tint="-9.99786370433668E-2"/>
      </top>
      <bottom style="thin">
        <color theme="2" tint="-9.99786370433668E-2"/>
      </bottom>
      <diagonal/>
    </border>
    <border>
      <left style="thin">
        <color theme="0"/>
      </left>
      <right style="thin">
        <color theme="2" tint="-9.99786370433668E-2"/>
      </right>
      <top/>
      <bottom style="thin">
        <color theme="2" tint="-9.99786370433668E-2"/>
      </bottom>
      <diagonal/>
    </border>
    <border>
      <left style="thin">
        <color theme="0"/>
      </left>
      <right/>
      <top style="thin">
        <color theme="2" tint="-9.99786370433668E-2"/>
      </top>
      <bottom style="thin">
        <color theme="2" tint="-9.99786370433668E-2"/>
      </bottom>
      <diagonal/>
    </border>
    <border>
      <left style="thin">
        <color theme="2" tint="-9.994811853389081E-2"/>
      </left>
      <right style="thin">
        <color theme="2" tint="-9.994811853389081E-2"/>
      </right>
      <top/>
      <bottom style="thin">
        <color theme="2" tint="-9.994811853389081E-2"/>
      </bottom>
      <diagonal/>
    </border>
    <border>
      <left style="thin">
        <color theme="2" tint="-9.994811853389081E-2"/>
      </left>
      <right/>
      <top/>
      <bottom style="thin">
        <color theme="2" tint="-9.994811853389081E-2"/>
      </bottom>
      <diagonal/>
    </border>
    <border>
      <left style="thin">
        <color theme="2" tint="-9.994811853389081E-2"/>
      </left>
      <right style="thin">
        <color theme="2" tint="-9.994811853389081E-2"/>
      </right>
      <top style="thin">
        <color theme="2" tint="-9.994811853389081E-2"/>
      </top>
      <bottom style="thin">
        <color theme="2" tint="-9.994811853389081E-2"/>
      </bottom>
      <diagonal/>
    </border>
    <border>
      <left style="thin">
        <color theme="2" tint="-9.994811853389081E-2"/>
      </left>
      <right/>
      <top style="thin">
        <color theme="2" tint="-9.994811853389081E-2"/>
      </top>
      <bottom style="thin">
        <color theme="2" tint="-9.994811853389081E-2"/>
      </bottom>
      <diagonal/>
    </border>
    <border>
      <left style="thin">
        <color theme="2" tint="-9.994811853389081E-2"/>
      </left>
      <right style="thin">
        <color theme="2" tint="-9.994811853389081E-2"/>
      </right>
      <top style="thin">
        <color theme="2" tint="-9.994811853389081E-2"/>
      </top>
      <bottom/>
      <diagonal/>
    </border>
    <border>
      <left/>
      <right/>
      <top/>
      <bottom style="thin">
        <color theme="4" tint="-0.249977111117893"/>
      </bottom>
      <diagonal/>
    </border>
    <border>
      <left style="thin">
        <color theme="0"/>
      </left>
      <right style="thin">
        <color theme="2" tint="-9.994811853389081E-2"/>
      </right>
      <top style="thin">
        <color theme="2" tint="-9.994811853389081E-2"/>
      </top>
      <bottom style="thin">
        <color theme="2" tint="-9.994811853389081E-2"/>
      </bottom>
      <diagonal/>
    </border>
    <border>
      <left style="thin">
        <color theme="2" tint="-9.994811853389081E-2"/>
      </left>
      <right style="thin">
        <color theme="2" tint="-9.994811853389081E-2"/>
      </right>
      <top style="thin">
        <color theme="2" tint="-9.994811853389081E-2"/>
      </top>
      <bottom style="thin">
        <color theme="2" tint="-9.99786370433668E-2"/>
      </bottom>
      <diagonal/>
    </border>
    <border>
      <left style="thin">
        <color theme="0"/>
      </left>
      <right style="thin">
        <color theme="2" tint="-9.994811853389081E-2"/>
      </right>
      <top style="thin">
        <color theme="2" tint="-9.994811853389081E-2"/>
      </top>
      <bottom style="thin">
        <color theme="2" tint="-9.99786370433668E-2"/>
      </bottom>
      <diagonal/>
    </border>
    <border>
      <left/>
      <right/>
      <top style="thin">
        <color theme="4" tint="-0.249977111117893"/>
      </top>
      <bottom/>
      <diagonal/>
    </border>
    <border>
      <left style="thin">
        <color theme="2" tint="-9.994811853389081E-2"/>
      </left>
      <right style="thin">
        <color theme="0"/>
      </right>
      <top style="thin">
        <color theme="2" tint="-9.994811853389081E-2"/>
      </top>
      <bottom style="thin">
        <color theme="2" tint="-9.99786370433668E-2"/>
      </bottom>
      <diagonal/>
    </border>
    <border>
      <left style="thin">
        <color theme="0"/>
      </left>
      <right style="thin">
        <color theme="0"/>
      </right>
      <top style="thin">
        <color theme="0"/>
      </top>
      <bottom style="thin">
        <color theme="0"/>
      </bottom>
      <diagonal/>
    </border>
    <border>
      <left/>
      <right style="thin">
        <color theme="0"/>
      </right>
      <top/>
      <bottom style="thin">
        <color theme="2" tint="-9.99786370433668E-2"/>
      </bottom>
      <diagonal/>
    </border>
    <border>
      <left/>
      <right/>
      <top/>
      <bottom style="thin">
        <color theme="0"/>
      </bottom>
      <diagonal/>
    </border>
    <border>
      <left style="thin">
        <color theme="0"/>
      </left>
      <right style="thin">
        <color theme="2" tint="-9.994811853389081E-2"/>
      </right>
      <top/>
      <bottom style="thin">
        <color theme="2" tint="-9.994811853389081E-2"/>
      </bottom>
      <diagonal/>
    </border>
    <border>
      <left style="thin">
        <color theme="0"/>
      </left>
      <right/>
      <top style="thin">
        <color theme="0"/>
      </top>
      <bottom/>
      <diagonal/>
    </border>
    <border>
      <left style="thin">
        <color theme="2" tint="-9.994811853389081E-2"/>
      </left>
      <right style="thin">
        <color theme="0"/>
      </right>
      <top style="thin">
        <color theme="2" tint="-9.994811853389081E-2"/>
      </top>
      <bottom style="thin">
        <color theme="2" tint="-9.994811853389081E-2"/>
      </bottom>
      <diagonal/>
    </border>
    <border>
      <left/>
      <right/>
      <top/>
      <bottom style="medium">
        <color theme="0"/>
      </bottom>
      <diagonal/>
    </border>
    <border>
      <left/>
      <right style="medium">
        <color theme="0"/>
      </right>
      <top/>
      <bottom/>
      <diagonal/>
    </border>
    <border>
      <left style="medium">
        <color theme="0"/>
      </left>
      <right style="thin">
        <color theme="2" tint="-9.99786370433668E-2"/>
      </right>
      <top style="thin">
        <color theme="2" tint="-9.99786370433668E-2"/>
      </top>
      <bottom style="thin">
        <color theme="2" tint="-9.99786370433668E-2"/>
      </bottom>
      <diagonal/>
    </border>
    <border>
      <left style="medium">
        <color theme="0"/>
      </left>
      <right style="thin">
        <color theme="2" tint="-9.994811853389081E-2"/>
      </right>
      <top style="thin">
        <color theme="2" tint="-9.994811853389081E-2"/>
      </top>
      <bottom style="thin">
        <color theme="2" tint="-9.994811853389081E-2"/>
      </bottom>
      <diagonal/>
    </border>
    <border>
      <left/>
      <right/>
      <top style="thin">
        <color theme="7"/>
      </top>
      <bottom/>
      <diagonal/>
    </border>
    <border>
      <left/>
      <right/>
      <top/>
      <bottom style="thin">
        <color theme="7"/>
      </bottom>
      <diagonal/>
    </border>
    <border>
      <left style="thin">
        <color theme="2" tint="-9.99786370433668E-2"/>
      </left>
      <right style="thin">
        <color auto="1"/>
      </right>
      <top/>
      <bottom style="thin">
        <color theme="2" tint="-9.99786370433668E-2"/>
      </bottom>
      <diagonal/>
    </border>
    <border>
      <left style="thin">
        <color auto="1"/>
      </left>
      <right style="thin">
        <color auto="1"/>
      </right>
      <top/>
      <bottom style="thin">
        <color theme="2" tint="-9.99786370433668E-2"/>
      </bottom>
      <diagonal/>
    </border>
    <border>
      <left style="thin">
        <color auto="1"/>
      </left>
      <right/>
      <top/>
      <bottom style="thin">
        <color theme="2" tint="-9.99786370433668E-2"/>
      </bottom>
      <diagonal/>
    </border>
    <border>
      <left style="thin">
        <color theme="2" tint="-9.99786370433668E-2"/>
      </left>
      <right style="thin">
        <color theme="0"/>
      </right>
      <top/>
      <bottom style="thin">
        <color theme="2" tint="-9.99786370433668E-2"/>
      </bottom>
      <diagonal/>
    </border>
    <border>
      <left style="thin">
        <color theme="0"/>
      </left>
      <right style="thin">
        <color theme="0"/>
      </right>
      <top/>
      <bottom style="thin">
        <color theme="7"/>
      </bottom>
      <diagonal/>
    </border>
    <border>
      <left style="thin">
        <color theme="0"/>
      </left>
      <right/>
      <top/>
      <bottom style="thin">
        <color theme="7"/>
      </bottom>
      <diagonal/>
    </border>
    <border>
      <left/>
      <right style="thin">
        <color theme="0"/>
      </right>
      <top/>
      <bottom style="thin">
        <color theme="7"/>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theme="0"/>
      </left>
      <right style="thin">
        <color theme="2" tint="-9.99786370433668E-2"/>
      </right>
      <top/>
      <bottom style="thin">
        <color theme="2" tint="-9.99786370433668E-2"/>
      </bottom>
      <diagonal/>
    </border>
    <border>
      <left style="medium">
        <color theme="0"/>
      </left>
      <right/>
      <top/>
      <bottom style="thin">
        <color theme="4" tint="-0.249977111117893"/>
      </bottom>
      <diagonal/>
    </border>
    <border>
      <left/>
      <right style="thin">
        <color theme="0"/>
      </right>
      <top/>
      <bottom style="thin">
        <color theme="4" tint="-0.249977111117893"/>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right style="thin">
        <color theme="0"/>
      </right>
      <top style="thin">
        <color theme="0"/>
      </top>
      <bottom style="thin">
        <color theme="4" tint="-0.249977111117893"/>
      </bottom>
      <diagonal/>
    </border>
    <border>
      <left style="thin">
        <color theme="0"/>
      </left>
      <right style="thin">
        <color theme="2" tint="-9.99786370433668E-2"/>
      </right>
      <top style="thin">
        <color theme="4" tint="-0.249977111117893"/>
      </top>
      <bottom style="thin">
        <color theme="2" tint="-9.99786370433668E-2"/>
      </bottom>
      <diagonal/>
    </border>
    <border>
      <left style="thin">
        <color theme="2" tint="-9.99786370433668E-2"/>
      </left>
      <right style="thin">
        <color theme="2" tint="-9.99786370433668E-2"/>
      </right>
      <top style="thin">
        <color theme="4" tint="-0.249977111117893"/>
      </top>
      <bottom style="thin">
        <color theme="2" tint="-9.99786370433668E-2"/>
      </bottom>
      <diagonal/>
    </border>
    <border>
      <left/>
      <right/>
      <top style="thin">
        <color theme="0"/>
      </top>
      <bottom style="thin">
        <color theme="4" tint="-0.249977111117893"/>
      </bottom>
      <diagonal/>
    </border>
    <border>
      <left style="thin">
        <color theme="2" tint="-9.99786370433668E-2"/>
      </left>
      <right style="thin">
        <color theme="0"/>
      </right>
      <top style="thin">
        <color theme="4" tint="-0.249977111117893"/>
      </top>
      <bottom style="thin">
        <color theme="2" tint="-9.99786370433668E-2"/>
      </bottom>
      <diagonal/>
    </border>
    <border>
      <left style="thin">
        <color theme="0"/>
      </left>
      <right style="thin">
        <color theme="0"/>
      </right>
      <top/>
      <bottom/>
      <diagonal/>
    </border>
    <border>
      <left style="thin">
        <color theme="2" tint="-9.994811853389081E-2"/>
      </left>
      <right style="thin">
        <color theme="2" tint="-9.994811853389081E-2"/>
      </right>
      <top style="thin">
        <color theme="4" tint="-0.249977111117893"/>
      </top>
      <bottom style="thin">
        <color theme="2" tint="-9.994811853389081E-2"/>
      </bottom>
      <diagonal/>
    </border>
    <border>
      <left style="thin">
        <color theme="0"/>
      </left>
      <right style="thin">
        <color theme="2" tint="-9.994811853389081E-2"/>
      </right>
      <top style="thin">
        <color theme="4" tint="-0.249977111117893"/>
      </top>
      <bottom style="thin">
        <color theme="2" tint="-9.994811853389081E-2"/>
      </bottom>
      <diagonal/>
    </border>
    <border>
      <left style="thin">
        <color theme="0"/>
      </left>
      <right/>
      <top/>
      <bottom style="thin">
        <color theme="4" tint="-0.249977111117893"/>
      </bottom>
      <diagonal/>
    </border>
    <border>
      <left style="thin">
        <color theme="0"/>
      </left>
      <right style="thin">
        <color theme="0"/>
      </right>
      <top/>
      <bottom style="thin">
        <color theme="4" tint="-0.249977111117893"/>
      </bottom>
      <diagonal/>
    </border>
    <border>
      <left style="thin">
        <color theme="0"/>
      </left>
      <right style="thin">
        <color theme="0"/>
      </right>
      <top style="thin">
        <color theme="0"/>
      </top>
      <bottom style="thin">
        <color theme="4" tint="-0.249977111117893"/>
      </bottom>
      <diagonal/>
    </border>
    <border>
      <left style="thin">
        <color theme="0"/>
      </left>
      <right/>
      <top style="thin">
        <color theme="0"/>
      </top>
      <bottom style="thin">
        <color theme="4" tint="-0.249977111117893"/>
      </bottom>
      <diagonal/>
    </border>
    <border>
      <left style="thin">
        <color theme="0"/>
      </left>
      <right style="thin">
        <color theme="0"/>
      </right>
      <top style="thin">
        <color theme="0"/>
      </top>
      <bottom/>
      <diagonal/>
    </border>
    <border>
      <left/>
      <right style="thin">
        <color theme="4" tint="-0.249977111117893"/>
      </right>
      <top/>
      <bottom style="thin">
        <color theme="2" tint="-9.99786370433668E-2"/>
      </bottom>
      <diagonal/>
    </border>
    <border>
      <left/>
      <right/>
      <top/>
      <bottom style="thin">
        <color theme="4"/>
      </bottom>
      <diagonal/>
    </border>
    <border>
      <left style="thin">
        <color theme="2" tint="-9.99786370433668E-2"/>
      </left>
      <right style="thin">
        <color theme="4" tint="-0.249977111117893"/>
      </right>
      <top style="thin">
        <color theme="4"/>
      </top>
      <bottom style="thin">
        <color theme="2" tint="-9.99786370433668E-2"/>
      </bottom>
      <diagonal/>
    </border>
    <border>
      <left style="thin">
        <color theme="4" tint="-0.249977111117893"/>
      </left>
      <right style="thin">
        <color theme="4" tint="-0.249977111117893"/>
      </right>
      <top style="thin">
        <color theme="4"/>
      </top>
      <bottom style="thin">
        <color theme="2" tint="-9.99786370433668E-2"/>
      </bottom>
      <diagonal/>
    </border>
    <border>
      <left style="thin">
        <color theme="4" tint="-0.249977111117893"/>
      </left>
      <right style="thin">
        <color theme="2" tint="-9.99786370433668E-2"/>
      </right>
      <top style="thin">
        <color theme="4"/>
      </top>
      <bottom style="thin">
        <color theme="2" tint="-9.99786370433668E-2"/>
      </bottom>
      <diagonal/>
    </border>
    <border>
      <left/>
      <right style="thin">
        <color theme="2" tint="-9.99786370433668E-2"/>
      </right>
      <top style="thin">
        <color theme="4"/>
      </top>
      <bottom style="thin">
        <color theme="2" tint="-9.99786370433668E-2"/>
      </bottom>
      <diagonal/>
    </border>
    <border>
      <left/>
      <right style="thin">
        <color theme="4" tint="-0.249977111117893"/>
      </right>
      <top style="thin">
        <color theme="4"/>
      </top>
      <bottom style="thin">
        <color theme="2" tint="-9.99786370433668E-2"/>
      </bottom>
      <diagonal/>
    </border>
    <border>
      <left/>
      <right style="thin">
        <color theme="2" tint="-9.99786370433668E-2"/>
      </right>
      <top style="thin">
        <color theme="2" tint="-9.99786370433668E-2"/>
      </top>
      <bottom style="thin">
        <color theme="2" tint="-9.99786370433668E-2"/>
      </bottom>
      <diagonal/>
    </border>
    <border>
      <left style="thin">
        <color auto="1"/>
      </left>
      <right style="thin">
        <color theme="2" tint="-9.99786370433668E-2"/>
      </right>
      <top style="thin">
        <color theme="2" tint="-9.99786370433668E-2"/>
      </top>
      <bottom style="thin">
        <color theme="2" tint="-9.99786370433668E-2"/>
      </bottom>
      <diagonal/>
    </border>
    <border>
      <left/>
      <right/>
      <top style="thin">
        <color theme="4"/>
      </top>
      <bottom style="thin">
        <color theme="2" tint="-9.99786370433668E-2"/>
      </bottom>
      <diagonal/>
    </border>
    <border>
      <left/>
      <right/>
      <top style="thin">
        <color theme="0"/>
      </top>
      <bottom style="thin">
        <color theme="4"/>
      </bottom>
      <diagonal/>
    </border>
    <border>
      <left/>
      <right style="thin">
        <color theme="0"/>
      </right>
      <top style="thin">
        <color theme="0"/>
      </top>
      <bottom style="thin">
        <color theme="4"/>
      </bottom>
      <diagonal/>
    </border>
    <border>
      <left/>
      <right style="thin">
        <color theme="0"/>
      </right>
      <top style="thin">
        <color theme="2" tint="-9.99786370433668E-2"/>
      </top>
      <bottom style="thin">
        <color theme="2" tint="-9.99786370433668E-2"/>
      </bottom>
      <diagonal/>
    </border>
    <border>
      <left style="thin">
        <color theme="0"/>
      </left>
      <right/>
      <top/>
      <bottom style="thin">
        <color theme="4"/>
      </bottom>
      <diagonal/>
    </border>
    <border>
      <left/>
      <right style="thin">
        <color theme="0"/>
      </right>
      <top/>
      <bottom style="thin">
        <color theme="4"/>
      </bottom>
      <diagonal/>
    </border>
    <border>
      <left/>
      <right/>
      <top style="thin">
        <color theme="0" tint="-0.1499984740745262"/>
      </top>
      <bottom/>
      <diagonal/>
    </border>
    <border>
      <left/>
      <right style="thin">
        <color theme="0"/>
      </right>
      <top style="thin">
        <color theme="0" tint="-0.1499984740745262"/>
      </top>
      <bottom/>
      <diagonal/>
    </border>
    <border>
      <left/>
      <right style="thin">
        <color theme="0" tint="-0.1499984740745262"/>
      </right>
      <top style="thin">
        <color theme="2" tint="-9.99786370433668E-2"/>
      </top>
      <bottom style="thin">
        <color theme="2" tint="-9.99786370433668E-2"/>
      </bottom>
      <diagonal/>
    </border>
    <border>
      <left/>
      <right/>
      <top/>
      <bottom style="thick">
        <color theme="4"/>
      </bottom>
      <diagonal/>
    </border>
    <border>
      <left/>
      <right/>
      <top/>
      <bottom style="thick">
        <color theme="4" tint="0.499984740745262"/>
      </bottom>
      <diagonal/>
    </border>
    <border>
      <left/>
      <right/>
      <top/>
      <bottom style="medium">
        <color theme="4" tint="0.399975585192419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9">
    <xf numFmtId="0" fontId="0" fillId="0" borderId="0"/>
    <xf numFmtId="0" fontId="15" fillId="0" borderId="0">
      <alignment horizontal="right" vertical="center"/>
    </xf>
    <xf numFmtId="0" fontId="8" fillId="4" borderId="0">
      <alignment horizontal="center" vertical="center"/>
    </xf>
    <xf numFmtId="166" fontId="14" fillId="0" borderId="0">
      <alignment vertical="center"/>
    </xf>
    <xf numFmtId="0" fontId="9" fillId="0" borderId="0">
      <alignment horizontal="right" vertical="center"/>
    </xf>
    <xf numFmtId="0" fontId="7" fillId="3" borderId="0">
      <alignment horizontal="left" vertical="center"/>
    </xf>
    <xf numFmtId="166" fontId="6" fillId="0" borderId="1">
      <alignment horizontal="right" vertical="center"/>
    </xf>
    <xf numFmtId="166" fontId="5" fillId="2" borderId="0">
      <alignment horizontal="right" vertical="center"/>
    </xf>
    <xf numFmtId="166" fontId="5" fillId="0" borderId="0">
      <alignment horizontal="right" vertical="center"/>
    </xf>
    <xf numFmtId="166" fontId="7" fillId="3" borderId="0">
      <alignment horizontal="right" vertical="center"/>
    </xf>
    <xf numFmtId="0" fontId="11" fillId="0" borderId="0">
      <alignment horizontal="left" vertical="center"/>
    </xf>
    <xf numFmtId="166" fontId="14" fillId="0" borderId="0">
      <alignment vertical="center"/>
    </xf>
    <xf numFmtId="0" fontId="12" fillId="0" borderId="0">
      <alignment horizontal="left" vertical="center"/>
    </xf>
    <xf numFmtId="166" fontId="10" fillId="0" borderId="0"/>
    <xf numFmtId="166" fontId="13" fillId="0" borderId="0">
      <alignment horizontal="right" vertical="center"/>
    </xf>
    <xf numFmtId="166" fontId="13" fillId="0" borderId="0">
      <alignment vertical="center"/>
    </xf>
    <xf numFmtId="166" fontId="13" fillId="0" borderId="0">
      <alignment horizontal="left" vertical="center"/>
    </xf>
    <xf numFmtId="0" fontId="9" fillId="0" borderId="0">
      <alignment horizontal="left" vertical="center"/>
    </xf>
    <xf numFmtId="0" fontId="16" fillId="0" borderId="0"/>
    <xf numFmtId="9" fontId="16" fillId="0" borderId="0" applyFont="0" applyFill="0" applyBorder="0" applyAlignment="0" applyProtection="0"/>
    <xf numFmtId="44" fontId="16" fillId="0" borderId="0" applyFont="0" applyFill="0" applyBorder="0" applyAlignment="0" applyProtection="0"/>
    <xf numFmtId="0" fontId="21" fillId="0" borderId="0" applyNumberFormat="0" applyFill="0" applyBorder="0" applyAlignment="0" applyProtection="0"/>
    <xf numFmtId="0" fontId="56" fillId="0" borderId="0" applyNumberForma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57" fillId="0" borderId="0" applyNumberFormat="0" applyFill="0" applyBorder="0" applyAlignment="0" applyProtection="0"/>
    <xf numFmtId="0" fontId="58" fillId="0" borderId="110" applyNumberFormat="0" applyFill="0" applyAlignment="0" applyProtection="0"/>
    <xf numFmtId="0" fontId="59" fillId="0" borderId="111" applyNumberFormat="0" applyFill="0" applyAlignment="0" applyProtection="0"/>
    <xf numFmtId="0" fontId="60" fillId="0" borderId="112" applyNumberFormat="0" applyFill="0" applyAlignment="0" applyProtection="0"/>
    <xf numFmtId="0" fontId="60" fillId="0" borderId="0" applyNumberFormat="0" applyFill="0" applyBorder="0" applyAlignment="0" applyProtection="0"/>
    <xf numFmtId="0" fontId="61" fillId="9" borderId="0" applyNumberFormat="0" applyBorder="0" applyAlignment="0" applyProtection="0"/>
    <xf numFmtId="0" fontId="62" fillId="10" borderId="0" applyNumberFormat="0" applyBorder="0" applyAlignment="0" applyProtection="0"/>
    <xf numFmtId="0" fontId="63" fillId="11" borderId="0" applyNumberFormat="0" applyBorder="0" applyAlignment="0" applyProtection="0"/>
    <xf numFmtId="0" fontId="64" fillId="12" borderId="113" applyNumberFormat="0" applyAlignment="0" applyProtection="0"/>
    <xf numFmtId="0" fontId="65" fillId="13" borderId="114" applyNumberFormat="0" applyAlignment="0" applyProtection="0"/>
    <xf numFmtId="0" fontId="66" fillId="13" borderId="113" applyNumberFormat="0" applyAlignment="0" applyProtection="0"/>
    <xf numFmtId="0" fontId="67" fillId="0" borderId="115" applyNumberFormat="0" applyFill="0" applyAlignment="0" applyProtection="0"/>
    <xf numFmtId="0" fontId="68" fillId="14" borderId="116" applyNumberFormat="0" applyAlignment="0" applyProtection="0"/>
    <xf numFmtId="0" fontId="69" fillId="0" borderId="0" applyNumberFormat="0" applyFill="0" applyBorder="0" applyAlignment="0" applyProtection="0"/>
    <xf numFmtId="0" fontId="10" fillId="15" borderId="117" applyNumberFormat="0" applyFont="0" applyAlignment="0" applyProtection="0"/>
    <xf numFmtId="0" fontId="70" fillId="0" borderId="0" applyNumberFormat="0" applyFill="0" applyBorder="0" applyAlignment="0" applyProtection="0"/>
    <xf numFmtId="0" fontId="71" fillId="0" borderId="118" applyNumberFormat="0" applyFill="0" applyAlignment="0" applyProtection="0"/>
    <xf numFmtId="0" fontId="5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3" fillId="28"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5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5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cellStyleXfs>
  <cellXfs count="390">
    <xf numFmtId="0" fontId="0" fillId="0" borderId="0" xfId="0"/>
    <xf numFmtId="0" fontId="4" fillId="0" borderId="0" xfId="0" applyFont="1" applyAlignment="1">
      <alignment vertical="center"/>
    </xf>
    <xf numFmtId="0" fontId="16" fillId="0" borderId="0" xfId="18" applyAlignment="1" applyProtection="1">
      <alignment vertical="center"/>
      <protection locked="0"/>
    </xf>
    <xf numFmtId="0" fontId="18" fillId="0" borderId="0" xfId="0" applyFont="1" applyAlignment="1">
      <alignment vertical="center"/>
    </xf>
    <xf numFmtId="0" fontId="19" fillId="0" borderId="0" xfId="10" applyFont="1" applyAlignment="1">
      <alignment horizontal="left" vertical="center" indent="1"/>
    </xf>
    <xf numFmtId="0" fontId="18" fillId="0" borderId="0" xfId="0" applyFont="1" applyAlignment="1">
      <alignment horizontal="left" vertical="center" indent="1"/>
    </xf>
    <xf numFmtId="166" fontId="20" fillId="0" borderId="0" xfId="11" applyFont="1" applyAlignment="1">
      <alignment horizontal="left" vertical="center" indent="1"/>
    </xf>
    <xf numFmtId="0" fontId="18" fillId="5" borderId="0" xfId="0" applyFont="1" applyFill="1" applyAlignment="1">
      <alignment horizontal="left" vertical="center" indent="1"/>
    </xf>
    <xf numFmtId="0" fontId="4" fillId="0" borderId="0" xfId="0" applyFont="1" applyAlignment="1">
      <alignment horizontal="left" vertical="center" indent="1"/>
    </xf>
    <xf numFmtId="0" fontId="18" fillId="0" borderId="0" xfId="0" applyFont="1" applyAlignment="1">
      <alignment horizontal="left" vertical="center"/>
    </xf>
    <xf numFmtId="0" fontId="16" fillId="0" borderId="0" xfId="18"/>
    <xf numFmtId="0" fontId="16" fillId="0" borderId="0" xfId="18" applyAlignment="1">
      <alignment vertical="center"/>
    </xf>
    <xf numFmtId="0" fontId="16" fillId="0" borderId="0" xfId="18" applyAlignment="1">
      <alignment horizontal="left" indent="3"/>
    </xf>
    <xf numFmtId="0" fontId="16" fillId="0" borderId="0" xfId="18" applyAlignment="1">
      <alignment horizontal="left" vertical="center"/>
    </xf>
    <xf numFmtId="0" fontId="24" fillId="0" borderId="0" xfId="18" applyFont="1" applyAlignment="1">
      <alignment vertical="center"/>
    </xf>
    <xf numFmtId="0" fontId="17" fillId="0" borderId="0" xfId="18" applyFont="1" applyAlignment="1">
      <alignment vertical="center"/>
    </xf>
    <xf numFmtId="0" fontId="18" fillId="5" borderId="27" xfId="0" applyFont="1" applyFill="1" applyBorder="1" applyAlignment="1">
      <alignment horizontal="left" vertical="center" indent="1"/>
    </xf>
    <xf numFmtId="0" fontId="23" fillId="5" borderId="27" xfId="0" applyFont="1" applyFill="1" applyBorder="1" applyAlignment="1">
      <alignment horizontal="left" vertical="center" indent="1"/>
    </xf>
    <xf numFmtId="0" fontId="18" fillId="5" borderId="32" xfId="0" applyFont="1" applyFill="1" applyBorder="1" applyAlignment="1">
      <alignment horizontal="left" vertical="center" indent="1"/>
    </xf>
    <xf numFmtId="0" fontId="23" fillId="5" borderId="0" xfId="0" applyFont="1" applyFill="1" applyAlignment="1">
      <alignment horizontal="left" vertical="center" wrapText="1" indent="1"/>
    </xf>
    <xf numFmtId="0" fontId="18" fillId="5" borderId="28" xfId="0" applyFont="1" applyFill="1" applyBorder="1" applyAlignment="1">
      <alignment horizontal="left" vertical="center" indent="1"/>
    </xf>
    <xf numFmtId="0" fontId="23" fillId="5" borderId="5" xfId="0" applyFont="1" applyFill="1" applyBorder="1" applyAlignment="1">
      <alignment horizontal="left" vertical="center" indent="1"/>
    </xf>
    <xf numFmtId="0" fontId="23" fillId="5" borderId="31" xfId="0" applyFont="1" applyFill="1" applyBorder="1" applyAlignment="1">
      <alignment horizontal="left" vertical="center" indent="1"/>
    </xf>
    <xf numFmtId="0" fontId="23" fillId="5" borderId="28" xfId="0" applyFont="1" applyFill="1" applyBorder="1" applyAlignment="1">
      <alignment horizontal="left" vertical="center" indent="1"/>
    </xf>
    <xf numFmtId="0" fontId="18" fillId="5" borderId="5" xfId="0" applyFont="1" applyFill="1" applyBorder="1" applyAlignment="1">
      <alignment horizontal="left" vertical="center" indent="1"/>
    </xf>
    <xf numFmtId="0" fontId="18" fillId="5" borderId="31" xfId="0" applyFont="1" applyFill="1" applyBorder="1" applyAlignment="1">
      <alignment horizontal="left" vertical="center" indent="1"/>
    </xf>
    <xf numFmtId="0" fontId="18" fillId="5" borderId="30" xfId="0" applyFont="1" applyFill="1" applyBorder="1" applyAlignment="1">
      <alignment horizontal="left" vertical="center" indent="1"/>
    </xf>
    <xf numFmtId="0" fontId="23" fillId="5" borderId="30" xfId="0" applyFont="1" applyFill="1" applyBorder="1" applyAlignment="1">
      <alignment horizontal="left" vertical="center" indent="1"/>
    </xf>
    <xf numFmtId="0" fontId="23" fillId="5" borderId="0" xfId="0" applyFont="1" applyFill="1" applyAlignment="1">
      <alignment horizontal="left" vertical="center" indent="1"/>
    </xf>
    <xf numFmtId="0" fontId="23" fillId="5" borderId="33" xfId="0" applyFont="1" applyFill="1" applyBorder="1" applyAlignment="1">
      <alignment horizontal="left" vertical="center" wrapText="1" indent="1"/>
    </xf>
    <xf numFmtId="0" fontId="31" fillId="0" borderId="0" xfId="0" applyFont="1" applyAlignment="1">
      <alignment vertical="center"/>
    </xf>
    <xf numFmtId="0" fontId="29" fillId="0" borderId="0" xfId="0" applyFont="1" applyAlignment="1">
      <alignment vertical="center"/>
    </xf>
    <xf numFmtId="0" fontId="23" fillId="5" borderId="11" xfId="0" applyFont="1" applyFill="1" applyBorder="1" applyAlignment="1">
      <alignment horizontal="left" vertical="center" wrapText="1" indent="1"/>
    </xf>
    <xf numFmtId="0" fontId="18" fillId="5" borderId="29" xfId="0" applyFont="1" applyFill="1" applyBorder="1" applyAlignment="1">
      <alignment horizontal="left" vertical="center" indent="1"/>
    </xf>
    <xf numFmtId="0" fontId="18" fillId="5" borderId="36" xfId="0" applyFont="1" applyFill="1" applyBorder="1" applyAlignment="1">
      <alignment horizontal="left" vertical="center" indent="1"/>
    </xf>
    <xf numFmtId="0" fontId="23" fillId="5" borderId="37" xfId="0" applyFont="1" applyFill="1" applyBorder="1" applyAlignment="1">
      <alignment horizontal="left" vertical="center" wrapText="1" indent="1"/>
    </xf>
    <xf numFmtId="0" fontId="32" fillId="0" borderId="0" xfId="18" applyFont="1" applyAlignment="1">
      <alignment horizontal="left" vertical="center"/>
    </xf>
    <xf numFmtId="0" fontId="18" fillId="5" borderId="40" xfId="0" applyFont="1" applyFill="1" applyBorder="1" applyAlignment="1">
      <alignment horizontal="left" vertical="center" indent="1"/>
    </xf>
    <xf numFmtId="0" fontId="18" fillId="5" borderId="41" xfId="0" applyFont="1" applyFill="1" applyBorder="1" applyAlignment="1">
      <alignment horizontal="left" vertical="center" indent="1"/>
    </xf>
    <xf numFmtId="0" fontId="23" fillId="5" borderId="41" xfId="0" applyFont="1" applyFill="1" applyBorder="1" applyAlignment="1">
      <alignment horizontal="left" vertical="center" indent="1"/>
    </xf>
    <xf numFmtId="0" fontId="18" fillId="5" borderId="42" xfId="0" applyFont="1" applyFill="1" applyBorder="1" applyAlignment="1">
      <alignment horizontal="left" vertical="center" indent="1"/>
    </xf>
    <xf numFmtId="0" fontId="23" fillId="5" borderId="45" xfId="0" applyFont="1" applyFill="1" applyBorder="1" applyAlignment="1">
      <alignment horizontal="left" vertical="center" wrapText="1" indent="1"/>
    </xf>
    <xf numFmtId="0" fontId="23" fillId="5" borderId="32" xfId="0" applyFont="1" applyFill="1" applyBorder="1" applyAlignment="1">
      <alignment horizontal="left" vertical="center" indent="1"/>
    </xf>
    <xf numFmtId="0" fontId="23" fillId="5" borderId="29" xfId="0" applyFont="1" applyFill="1" applyBorder="1" applyAlignment="1">
      <alignment horizontal="left" vertical="center" indent="1"/>
    </xf>
    <xf numFmtId="0" fontId="18" fillId="0" borderId="35" xfId="0" applyFont="1" applyBorder="1" applyAlignment="1">
      <alignment vertical="center"/>
    </xf>
    <xf numFmtId="0" fontId="30" fillId="0" borderId="0" xfId="0" applyFont="1" applyAlignment="1">
      <alignment vertical="center"/>
    </xf>
    <xf numFmtId="0" fontId="0" fillId="5" borderId="36" xfId="0" applyFill="1" applyBorder="1"/>
    <xf numFmtId="0" fontId="0" fillId="5" borderId="30" xfId="0" applyFill="1" applyBorder="1"/>
    <xf numFmtId="0" fontId="0" fillId="5" borderId="31" xfId="0" applyFill="1" applyBorder="1"/>
    <xf numFmtId="0" fontId="18" fillId="0" borderId="34" xfId="0" applyFont="1" applyBorder="1" applyAlignment="1">
      <alignment horizontal="left" vertical="center"/>
    </xf>
    <xf numFmtId="0" fontId="23" fillId="5" borderId="38" xfId="0" applyFont="1" applyFill="1" applyBorder="1" applyAlignment="1">
      <alignment horizontal="left" vertical="center" wrapText="1" indent="1"/>
    </xf>
    <xf numFmtId="0" fontId="23" fillId="5" borderId="4" xfId="0" applyFont="1" applyFill="1" applyBorder="1" applyAlignment="1">
      <alignment horizontal="left" vertical="center" indent="1"/>
    </xf>
    <xf numFmtId="0" fontId="18" fillId="5" borderId="50" xfId="0" applyFont="1" applyFill="1" applyBorder="1" applyAlignment="1">
      <alignment vertical="center"/>
    </xf>
    <xf numFmtId="0" fontId="0" fillId="5" borderId="0" xfId="0" applyFill="1"/>
    <xf numFmtId="0" fontId="0" fillId="5" borderId="35" xfId="0" applyFill="1" applyBorder="1"/>
    <xf numFmtId="0" fontId="0" fillId="5" borderId="38" xfId="0" applyFill="1" applyBorder="1"/>
    <xf numFmtId="0" fontId="0" fillId="5" borderId="5" xfId="0" applyFill="1" applyBorder="1"/>
    <xf numFmtId="0" fontId="0" fillId="5" borderId="28" xfId="0" applyFill="1" applyBorder="1"/>
    <xf numFmtId="0" fontId="7" fillId="0" borderId="0" xfId="0" applyFont="1" applyAlignment="1">
      <alignment vertical="center"/>
    </xf>
    <xf numFmtId="0" fontId="0" fillId="5" borderId="29" xfId="0" applyFill="1" applyBorder="1"/>
    <xf numFmtId="0" fontId="33" fillId="0" borderId="0" xfId="0" applyFont="1" applyAlignment="1">
      <alignment vertical="center"/>
    </xf>
    <xf numFmtId="0" fontId="23" fillId="5" borderId="53" xfId="0" applyFont="1" applyFill="1" applyBorder="1" applyAlignment="1">
      <alignment horizontal="left" vertical="center" wrapText="1" indent="1"/>
    </xf>
    <xf numFmtId="0" fontId="18" fillId="5" borderId="39" xfId="0" applyFont="1" applyFill="1" applyBorder="1" applyAlignment="1">
      <alignment horizontal="left" vertical="center" indent="1"/>
    </xf>
    <xf numFmtId="0" fontId="23" fillId="5" borderId="39" xfId="0" applyFont="1" applyFill="1" applyBorder="1" applyAlignment="1">
      <alignment horizontal="left" vertical="center" indent="1"/>
    </xf>
    <xf numFmtId="0" fontId="18" fillId="0" borderId="34" xfId="0" applyFont="1" applyBorder="1" applyAlignment="1">
      <alignment vertical="center"/>
    </xf>
    <xf numFmtId="0" fontId="18" fillId="0" borderId="52" xfId="0" applyFont="1" applyBorder="1" applyAlignment="1">
      <alignment vertical="center"/>
    </xf>
    <xf numFmtId="0" fontId="26" fillId="0" borderId="44" xfId="4" applyFont="1" applyBorder="1" applyAlignment="1">
      <alignment horizontal="left" vertical="center" indent="1"/>
    </xf>
    <xf numFmtId="0" fontId="18" fillId="0" borderId="44" xfId="0" applyFont="1" applyBorder="1" applyAlignment="1">
      <alignment horizontal="left" vertical="center" indent="1"/>
    </xf>
    <xf numFmtId="0" fontId="27" fillId="0" borderId="44" xfId="4" applyFont="1" applyBorder="1" applyAlignment="1">
      <alignment horizontal="left" vertical="center" indent="1"/>
    </xf>
    <xf numFmtId="0" fontId="40" fillId="5" borderId="0" xfId="18" applyFont="1" applyFill="1"/>
    <xf numFmtId="0" fontId="0" fillId="5" borderId="11" xfId="0" applyFill="1" applyBorder="1"/>
    <xf numFmtId="0" fontId="27" fillId="0" borderId="0" xfId="4" applyFont="1" applyAlignment="1">
      <alignment horizontal="left" vertical="center" indent="1"/>
    </xf>
    <xf numFmtId="0" fontId="18" fillId="5" borderId="55" xfId="0" applyFont="1" applyFill="1" applyBorder="1" applyAlignment="1">
      <alignment horizontal="left" vertical="center" indent="1"/>
    </xf>
    <xf numFmtId="0" fontId="31" fillId="0" borderId="35" xfId="0" applyFont="1" applyBorder="1" applyAlignment="1">
      <alignment vertical="center"/>
    </xf>
    <xf numFmtId="0" fontId="18" fillId="0" borderId="54" xfId="0" applyFont="1" applyBorder="1" applyAlignment="1">
      <alignment vertical="center"/>
    </xf>
    <xf numFmtId="0" fontId="18" fillId="0" borderId="56" xfId="0" applyFont="1" applyBorder="1" applyAlignment="1">
      <alignment vertical="center"/>
    </xf>
    <xf numFmtId="0" fontId="18" fillId="0" borderId="57" xfId="0" applyFont="1" applyBorder="1" applyAlignment="1">
      <alignment vertical="center"/>
    </xf>
    <xf numFmtId="0" fontId="23" fillId="5" borderId="59" xfId="0" applyFont="1" applyFill="1" applyBorder="1" applyAlignment="1">
      <alignment horizontal="left" vertical="center" wrapText="1" indent="1"/>
    </xf>
    <xf numFmtId="0" fontId="23" fillId="5" borderId="58" xfId="0" applyFont="1" applyFill="1" applyBorder="1" applyAlignment="1">
      <alignment horizontal="left" vertical="center" wrapText="1" indent="1"/>
    </xf>
    <xf numFmtId="0" fontId="0" fillId="5" borderId="58" xfId="0" applyFill="1" applyBorder="1"/>
    <xf numFmtId="0" fontId="43" fillId="0" borderId="0" xfId="0" applyFont="1" applyAlignment="1">
      <alignment vertical="center"/>
    </xf>
    <xf numFmtId="0" fontId="44" fillId="0" borderId="0" xfId="0" applyFont="1" applyAlignment="1">
      <alignment vertical="center"/>
    </xf>
    <xf numFmtId="0" fontId="18" fillId="0" borderId="0" xfId="0" applyFont="1"/>
    <xf numFmtId="0" fontId="22" fillId="0" borderId="0" xfId="18" applyFont="1" applyAlignment="1">
      <alignment vertical="center"/>
    </xf>
    <xf numFmtId="0" fontId="26" fillId="0" borderId="0" xfId="4" applyFont="1" applyAlignment="1">
      <alignment horizontal="left" vertical="center" indent="1"/>
    </xf>
    <xf numFmtId="0" fontId="18" fillId="0" borderId="61" xfId="0" applyFont="1" applyBorder="1" applyAlignment="1">
      <alignment horizontal="left" vertical="center" indent="1"/>
    </xf>
    <xf numFmtId="0" fontId="27" fillId="0" borderId="61" xfId="4" applyFont="1" applyBorder="1" applyAlignment="1">
      <alignment horizontal="left" vertical="center" indent="1"/>
    </xf>
    <xf numFmtId="0" fontId="53" fillId="4" borderId="60" xfId="0" applyFont="1" applyFill="1" applyBorder="1" applyAlignment="1">
      <alignment horizontal="left" vertical="center" indent="1"/>
    </xf>
    <xf numFmtId="0" fontId="53" fillId="4" borderId="0" xfId="0" applyFont="1" applyFill="1" applyAlignment="1">
      <alignment horizontal="left" vertical="center" indent="1"/>
    </xf>
    <xf numFmtId="166" fontId="7" fillId="4" borderId="60" xfId="11" applyFont="1" applyFill="1" applyBorder="1" applyAlignment="1">
      <alignment horizontal="right" vertical="center" indent="1"/>
    </xf>
    <xf numFmtId="0" fontId="7" fillId="4" borderId="60" xfId="0" applyFont="1" applyFill="1" applyBorder="1" applyAlignment="1">
      <alignment horizontal="left" vertical="center" indent="1"/>
    </xf>
    <xf numFmtId="0" fontId="35" fillId="7" borderId="58" xfId="0" applyFont="1" applyFill="1" applyBorder="1" applyAlignment="1">
      <alignment horizontal="left" vertical="center" indent="1"/>
    </xf>
    <xf numFmtId="0" fontId="35" fillId="7" borderId="30" xfId="0" applyFont="1" applyFill="1" applyBorder="1" applyAlignment="1">
      <alignment horizontal="left" vertical="center" indent="1"/>
    </xf>
    <xf numFmtId="0" fontId="35" fillId="7" borderId="28" xfId="0" applyFont="1" applyFill="1" applyBorder="1" applyAlignment="1">
      <alignment horizontal="left" vertical="center" indent="1"/>
    </xf>
    <xf numFmtId="0" fontId="54" fillId="7" borderId="28" xfId="0" applyFont="1" applyFill="1" applyBorder="1" applyAlignment="1">
      <alignment horizontal="left" vertical="center" indent="1"/>
    </xf>
    <xf numFmtId="0" fontId="54" fillId="7" borderId="30" xfId="0" applyFont="1" applyFill="1" applyBorder="1" applyAlignment="1">
      <alignment horizontal="left" vertical="center" indent="1"/>
    </xf>
    <xf numFmtId="0" fontId="54" fillId="7" borderId="29" xfId="0" applyFont="1" applyFill="1" applyBorder="1" applyAlignment="1">
      <alignment horizontal="left" vertical="center" indent="1"/>
    </xf>
    <xf numFmtId="0" fontId="54" fillId="7" borderId="36" xfId="0" applyFont="1" applyFill="1" applyBorder="1" applyAlignment="1">
      <alignment horizontal="left" vertical="center" indent="1"/>
    </xf>
    <xf numFmtId="0" fontId="35" fillId="7" borderId="30" xfId="0" applyFont="1" applyFill="1" applyBorder="1" applyAlignment="1">
      <alignment horizontal="left" vertical="center"/>
    </xf>
    <xf numFmtId="0" fontId="35" fillId="7" borderId="28" xfId="0" applyFont="1" applyFill="1" applyBorder="1" applyAlignment="1">
      <alignment horizontal="left" vertical="center"/>
    </xf>
    <xf numFmtId="0" fontId="35" fillId="7" borderId="47" xfId="0" applyFont="1" applyFill="1" applyBorder="1" applyAlignment="1">
      <alignment vertical="center"/>
    </xf>
    <xf numFmtId="0" fontId="54" fillId="7" borderId="43" xfId="0" applyFont="1" applyFill="1" applyBorder="1" applyAlignment="1">
      <alignment horizontal="left" vertical="center" indent="1"/>
    </xf>
    <xf numFmtId="0" fontId="54" fillId="7" borderId="46" xfId="0" applyFont="1" applyFill="1" applyBorder="1" applyAlignment="1">
      <alignment horizontal="left" vertical="center" indent="1"/>
    </xf>
    <xf numFmtId="0" fontId="54" fillId="7" borderId="49" xfId="0" applyFont="1" applyFill="1" applyBorder="1" applyAlignment="1">
      <alignment horizontal="left" vertical="center" indent="1"/>
    </xf>
    <xf numFmtId="0" fontId="36" fillId="7" borderId="31" xfId="0" applyFont="1" applyFill="1" applyBorder="1" applyAlignment="1">
      <alignment horizontal="left" vertical="center" indent="1"/>
    </xf>
    <xf numFmtId="0" fontId="36" fillId="7" borderId="32" xfId="0" applyFont="1" applyFill="1" applyBorder="1" applyAlignment="1">
      <alignment horizontal="left" vertical="center" indent="1"/>
    </xf>
    <xf numFmtId="0" fontId="54" fillId="7" borderId="4" xfId="0" applyFont="1" applyFill="1" applyBorder="1" applyAlignment="1">
      <alignment horizontal="left" vertical="center" indent="1"/>
    </xf>
    <xf numFmtId="0" fontId="54" fillId="7" borderId="11" xfId="0" applyFont="1" applyFill="1" applyBorder="1" applyAlignment="1">
      <alignment horizontal="left" vertical="center" indent="1"/>
    </xf>
    <xf numFmtId="0" fontId="18" fillId="5" borderId="65" xfId="0" applyFont="1" applyFill="1" applyBorder="1" applyAlignment="1">
      <alignment horizontal="left" vertical="center" indent="1"/>
    </xf>
    <xf numFmtId="0" fontId="54" fillId="7" borderId="31" xfId="0" applyFont="1" applyFill="1" applyBorder="1" applyAlignment="1">
      <alignment horizontal="left" vertical="center" indent="1"/>
    </xf>
    <xf numFmtId="0" fontId="0" fillId="5" borderId="72" xfId="0" applyFill="1" applyBorder="1"/>
    <xf numFmtId="0" fontId="0" fillId="5" borderId="27" xfId="0" applyFill="1" applyBorder="1"/>
    <xf numFmtId="0" fontId="0" fillId="5" borderId="32" xfId="0" applyFill="1" applyBorder="1"/>
    <xf numFmtId="0" fontId="0" fillId="5" borderId="37" xfId="0" applyFill="1" applyBorder="1"/>
    <xf numFmtId="0" fontId="0" fillId="5" borderId="65" xfId="0" applyFill="1" applyBorder="1"/>
    <xf numFmtId="0" fontId="7" fillId="0" borderId="34" xfId="0" applyFont="1" applyBorder="1" applyAlignment="1">
      <alignment vertical="center"/>
    </xf>
    <xf numFmtId="0" fontId="23" fillId="5" borderId="80" xfId="0" applyFont="1" applyFill="1" applyBorder="1" applyAlignment="1">
      <alignment horizontal="left" vertical="center" wrapText="1" indent="1"/>
    </xf>
    <xf numFmtId="0" fontId="18" fillId="5" borderId="81" xfId="0" applyFont="1" applyFill="1" applyBorder="1" applyAlignment="1">
      <alignment horizontal="left" vertical="center" indent="1"/>
    </xf>
    <xf numFmtId="0" fontId="23" fillId="5" borderId="81" xfId="0" applyFont="1" applyFill="1" applyBorder="1" applyAlignment="1">
      <alignment horizontal="left" vertical="center" indent="1"/>
    </xf>
    <xf numFmtId="166" fontId="7" fillId="8" borderId="0" xfId="11" applyFont="1" applyFill="1" applyAlignment="1">
      <alignment horizontal="right" vertical="center" indent="1"/>
    </xf>
    <xf numFmtId="0" fontId="7" fillId="8" borderId="0" xfId="0" applyFont="1" applyFill="1" applyAlignment="1">
      <alignment horizontal="left" vertical="center" indent="1"/>
    </xf>
    <xf numFmtId="0" fontId="55" fillId="8" borderId="0" xfId="0" applyFont="1" applyFill="1" applyAlignment="1">
      <alignment horizontal="left" vertical="center" indent="1"/>
    </xf>
    <xf numFmtId="0" fontId="55" fillId="8" borderId="48" xfId="0" applyFont="1" applyFill="1" applyBorder="1" applyAlignment="1">
      <alignment horizontal="left" vertical="center" indent="1"/>
    </xf>
    <xf numFmtId="0" fontId="18" fillId="5" borderId="83" xfId="0" applyFont="1" applyFill="1" applyBorder="1" applyAlignment="1">
      <alignment horizontal="left" vertical="center" indent="1"/>
    </xf>
    <xf numFmtId="0" fontId="23" fillId="5" borderId="85" xfId="0" applyFont="1" applyFill="1" applyBorder="1" applyAlignment="1">
      <alignment horizontal="left" vertical="center" indent="1"/>
    </xf>
    <xf numFmtId="0" fontId="18" fillId="5" borderId="85" xfId="0" applyFont="1" applyFill="1" applyBorder="1" applyAlignment="1">
      <alignment horizontal="left" vertical="center" indent="1"/>
    </xf>
    <xf numFmtId="0" fontId="23" fillId="5" borderId="86" xfId="0" applyFont="1" applyFill="1" applyBorder="1" applyAlignment="1">
      <alignment horizontal="left" vertical="center" wrapText="1" indent="1"/>
    </xf>
    <xf numFmtId="0" fontId="18" fillId="0" borderId="77" xfId="0" applyFont="1" applyBorder="1" applyAlignment="1">
      <alignment vertical="center"/>
    </xf>
    <xf numFmtId="0" fontId="0" fillId="5" borderId="83" xfId="0" applyFill="1" applyBorder="1"/>
    <xf numFmtId="0" fontId="44" fillId="0" borderId="50" xfId="0" applyFont="1" applyBorder="1" applyAlignment="1">
      <alignment vertical="center"/>
    </xf>
    <xf numFmtId="0" fontId="54" fillId="0" borderId="57" xfId="0" applyFont="1" applyBorder="1" applyAlignment="1">
      <alignment vertical="center"/>
    </xf>
    <xf numFmtId="0" fontId="35" fillId="7" borderId="31" xfId="0" applyFont="1" applyFill="1" applyBorder="1" applyAlignment="1">
      <alignment horizontal="left" vertical="center" indent="1"/>
    </xf>
    <xf numFmtId="0" fontId="35" fillId="7" borderId="32" xfId="0" applyFont="1" applyFill="1" applyBorder="1" applyAlignment="1">
      <alignment horizontal="left" vertical="center" indent="1"/>
    </xf>
    <xf numFmtId="0" fontId="54" fillId="0" borderId="0" xfId="0" applyFont="1" applyAlignment="1">
      <alignment vertical="center"/>
    </xf>
    <xf numFmtId="0" fontId="35" fillId="7" borderId="43" xfId="0" applyFont="1" applyFill="1" applyBorder="1" applyAlignment="1">
      <alignment horizontal="left" vertical="center" indent="1"/>
    </xf>
    <xf numFmtId="0" fontId="35" fillId="7" borderId="46" xfId="0" applyFont="1" applyFill="1" applyBorder="1" applyAlignment="1">
      <alignment horizontal="left" vertical="center" indent="1"/>
    </xf>
    <xf numFmtId="0" fontId="35" fillId="7" borderId="29" xfId="0" applyFont="1" applyFill="1" applyBorder="1" applyAlignment="1">
      <alignment horizontal="left" vertical="center" indent="1"/>
    </xf>
    <xf numFmtId="0" fontId="35" fillId="7" borderId="36" xfId="0" applyFont="1" applyFill="1" applyBorder="1" applyAlignment="1">
      <alignment horizontal="left" vertical="center" indent="1"/>
    </xf>
    <xf numFmtId="0" fontId="54" fillId="7" borderId="30" xfId="0" applyFont="1" applyFill="1" applyBorder="1" applyAlignment="1">
      <alignment vertical="center"/>
    </xf>
    <xf numFmtId="0" fontId="54" fillId="0" borderId="35" xfId="0" applyFont="1" applyBorder="1" applyAlignment="1">
      <alignment vertical="center"/>
    </xf>
    <xf numFmtId="0" fontId="17" fillId="0" borderId="4" xfId="18" applyFont="1" applyBorder="1" applyAlignment="1">
      <alignment horizontal="center" vertical="center"/>
    </xf>
    <xf numFmtId="0" fontId="16" fillId="5" borderId="0" xfId="18" applyFill="1" applyAlignment="1">
      <alignment vertical="center"/>
    </xf>
    <xf numFmtId="0" fontId="17" fillId="0" borderId="11" xfId="18" applyFont="1" applyBorder="1" applyAlignment="1">
      <alignment horizontal="center" vertical="center"/>
    </xf>
    <xf numFmtId="0" fontId="17" fillId="0" borderId="0" xfId="18" applyFont="1" applyAlignment="1">
      <alignment horizontal="center" vertical="center"/>
    </xf>
    <xf numFmtId="0" fontId="17" fillId="0" borderId="5" xfId="18" applyFont="1" applyBorder="1" applyAlignment="1">
      <alignment horizontal="center" vertical="center"/>
    </xf>
    <xf numFmtId="0" fontId="17" fillId="0" borderId="101" xfId="18" applyFont="1" applyBorder="1" applyAlignment="1">
      <alignment horizontal="center" vertical="center"/>
    </xf>
    <xf numFmtId="0" fontId="0" fillId="0" borderId="75" xfId="0" applyBorder="1"/>
    <xf numFmtId="0" fontId="22" fillId="0" borderId="77" xfId="18" applyFont="1" applyBorder="1" applyAlignment="1">
      <alignment vertical="center"/>
    </xf>
    <xf numFmtId="0" fontId="22" fillId="5" borderId="52" xfId="18" applyFont="1" applyFill="1" applyBorder="1" applyAlignment="1">
      <alignment vertical="center"/>
    </xf>
    <xf numFmtId="0" fontId="16" fillId="0" borderId="52" xfId="18" applyBorder="1" applyAlignment="1">
      <alignment vertical="center"/>
    </xf>
    <xf numFmtId="0" fontId="16" fillId="0" borderId="108" xfId="18" applyBorder="1"/>
    <xf numFmtId="0" fontId="35" fillId="5" borderId="35" xfId="0" applyFont="1" applyFill="1" applyBorder="1" applyAlignment="1">
      <alignment horizontal="left" vertical="center" indent="1"/>
    </xf>
    <xf numFmtId="0" fontId="35" fillId="5" borderId="44" xfId="0" applyFont="1" applyFill="1" applyBorder="1" applyAlignment="1">
      <alignment horizontal="left" vertical="center" indent="1"/>
    </xf>
    <xf numFmtId="0" fontId="35" fillId="5" borderId="0" xfId="0" applyFont="1" applyFill="1" applyAlignment="1">
      <alignment horizontal="left" vertical="center" indent="1"/>
    </xf>
    <xf numFmtId="0" fontId="35" fillId="5" borderId="89" xfId="0" applyFont="1" applyFill="1" applyBorder="1" applyAlignment="1">
      <alignment horizontal="left" vertical="center" indent="1"/>
    </xf>
    <xf numFmtId="0" fontId="35" fillId="5" borderId="91" xfId="0" applyFont="1" applyFill="1" applyBorder="1" applyAlignment="1">
      <alignment horizontal="left" vertical="center" indent="1"/>
    </xf>
    <xf numFmtId="0" fontId="37" fillId="5" borderId="89" xfId="0" applyFont="1" applyFill="1" applyBorder="1" applyAlignment="1">
      <alignment horizontal="left" vertical="center" indent="1"/>
    </xf>
    <xf numFmtId="0" fontId="35" fillId="5" borderId="79" xfId="0" applyFont="1" applyFill="1" applyBorder="1" applyAlignment="1">
      <alignment horizontal="left" vertical="center" indent="1"/>
    </xf>
    <xf numFmtId="0" fontId="35" fillId="5" borderId="84" xfId="0" applyFont="1" applyFill="1" applyBorder="1" applyAlignment="1">
      <alignment horizontal="left" vertical="center" indent="1"/>
    </xf>
    <xf numFmtId="0" fontId="35" fillId="5" borderId="88" xfId="0" applyFont="1" applyFill="1" applyBorder="1" applyAlignment="1">
      <alignment horizontal="left" vertical="center" indent="1"/>
    </xf>
    <xf numFmtId="0" fontId="35" fillId="7" borderId="47" xfId="0" applyFont="1" applyFill="1" applyBorder="1" applyAlignment="1">
      <alignment horizontal="left" vertical="center" indent="1"/>
    </xf>
    <xf numFmtId="0" fontId="35" fillId="7" borderId="33" xfId="0" applyFont="1" applyFill="1" applyBorder="1" applyAlignment="1">
      <alignment horizontal="left" vertical="center" indent="1"/>
    </xf>
    <xf numFmtId="0" fontId="35" fillId="7" borderId="11" xfId="0" applyFont="1" applyFill="1" applyBorder="1" applyAlignment="1">
      <alignment horizontal="left" vertical="center" indent="1"/>
    </xf>
    <xf numFmtId="0" fontId="37" fillId="5" borderId="87" xfId="0" applyFont="1" applyFill="1" applyBorder="1" applyAlignment="1">
      <alignment horizontal="left" vertical="center" wrapText="1" indent="1"/>
    </xf>
    <xf numFmtId="0" fontId="35" fillId="5" borderId="74" xfId="0" applyFont="1" applyFill="1" applyBorder="1" applyAlignment="1">
      <alignment horizontal="left" vertical="center" indent="1"/>
    </xf>
    <xf numFmtId="0" fontId="35" fillId="5" borderId="90" xfId="0" applyFont="1" applyFill="1" applyBorder="1" applyAlignment="1">
      <alignment horizontal="left" vertical="center" indent="1"/>
    </xf>
    <xf numFmtId="0" fontId="35" fillId="5" borderId="82" xfId="0" applyFont="1" applyFill="1" applyBorder="1" applyAlignment="1">
      <alignment horizontal="left" vertical="center" indent="1"/>
    </xf>
    <xf numFmtId="0" fontId="35" fillId="5" borderId="54" xfId="0" applyFont="1" applyFill="1" applyBorder="1" applyAlignment="1">
      <alignment horizontal="left" vertical="center" indent="1"/>
    </xf>
    <xf numFmtId="0" fontId="38" fillId="5" borderId="82" xfId="0" applyFont="1" applyFill="1" applyBorder="1" applyAlignment="1">
      <alignment horizontal="left" vertical="center" wrapText="1" indent="1"/>
    </xf>
    <xf numFmtId="0" fontId="39" fillId="5" borderId="44" xfId="0" applyFont="1" applyFill="1" applyBorder="1" applyAlignment="1">
      <alignment horizontal="left" vertical="center" indent="1"/>
    </xf>
    <xf numFmtId="0" fontId="35" fillId="5" borderId="66" xfId="0" applyFont="1" applyFill="1" applyBorder="1" applyAlignment="1">
      <alignment horizontal="left" vertical="center" indent="1"/>
    </xf>
    <xf numFmtId="0" fontId="35" fillId="5" borderId="67" xfId="0" applyFont="1" applyFill="1" applyBorder="1" applyAlignment="1">
      <alignment horizontal="left" vertical="center" indent="1"/>
    </xf>
    <xf numFmtId="0" fontId="35" fillId="5" borderId="61" xfId="0" applyFont="1" applyFill="1" applyBorder="1" applyAlignment="1">
      <alignment horizontal="left" vertical="center" indent="1"/>
    </xf>
    <xf numFmtId="0" fontId="35" fillId="5" borderId="68" xfId="0" applyFont="1" applyFill="1" applyBorder="1" applyAlignment="1">
      <alignment horizontal="left" vertical="center" indent="1"/>
    </xf>
    <xf numFmtId="0" fontId="37" fillId="5" borderId="67" xfId="0" applyFont="1" applyFill="1" applyBorder="1" applyAlignment="1">
      <alignment horizontal="left" vertical="center" wrapText="1" indent="1"/>
    </xf>
    <xf numFmtId="0" fontId="37" fillId="5" borderId="66" xfId="0" applyFont="1" applyFill="1" applyBorder="1" applyAlignment="1">
      <alignment horizontal="left" vertical="center" indent="1"/>
    </xf>
    <xf numFmtId="0" fontId="35" fillId="5" borderId="73" xfId="0" applyFont="1" applyFill="1" applyBorder="1" applyAlignment="1">
      <alignment horizontal="left" vertical="center" indent="1"/>
    </xf>
    <xf numFmtId="0" fontId="18" fillId="0" borderId="104" xfId="18" applyFont="1" applyBorder="1" applyAlignment="1">
      <alignment horizontal="right" vertical="center" indent="1"/>
    </xf>
    <xf numFmtId="0" fontId="16" fillId="0" borderId="5" xfId="18" applyBorder="1"/>
    <xf numFmtId="0" fontId="16" fillId="0" borderId="11" xfId="18" applyBorder="1"/>
    <xf numFmtId="0" fontId="16" fillId="0" borderId="35" xfId="18" applyBorder="1"/>
    <xf numFmtId="0" fontId="16" fillId="0" borderId="107" xfId="18" applyBorder="1"/>
    <xf numFmtId="0" fontId="2" fillId="0" borderId="30" xfId="18" applyFont="1" applyBorder="1" applyAlignment="1">
      <alignment horizontal="left" vertical="center" indent="1"/>
    </xf>
    <xf numFmtId="0" fontId="2" fillId="0" borderId="11" xfId="18" applyFont="1" applyBorder="1" applyAlignment="1">
      <alignment horizontal="left" vertical="center" indent="1"/>
    </xf>
    <xf numFmtId="0" fontId="28" fillId="0" borderId="30" xfId="18" applyFont="1" applyBorder="1" applyAlignment="1">
      <alignment horizontal="left" vertical="center" indent="1"/>
    </xf>
    <xf numFmtId="0" fontId="28" fillId="0" borderId="11" xfId="18" applyFont="1" applyBorder="1" applyAlignment="1">
      <alignment horizontal="left" vertical="center" indent="1"/>
    </xf>
    <xf numFmtId="166" fontId="18" fillId="5" borderId="27" xfId="0" applyNumberFormat="1" applyFont="1" applyFill="1" applyBorder="1" applyAlignment="1">
      <alignment horizontal="right" vertical="center" indent="1"/>
    </xf>
    <xf numFmtId="166" fontId="18" fillId="5" borderId="28" xfId="0" applyNumberFormat="1" applyFont="1" applyFill="1" applyBorder="1" applyAlignment="1">
      <alignment horizontal="right" vertical="center" indent="1"/>
    </xf>
    <xf numFmtId="166" fontId="18" fillId="5" borderId="32" xfId="0" applyNumberFormat="1" applyFont="1" applyFill="1" applyBorder="1" applyAlignment="1">
      <alignment horizontal="right" vertical="center" indent="1"/>
    </xf>
    <xf numFmtId="166" fontId="18" fillId="5" borderId="30" xfId="0" applyNumberFormat="1" applyFont="1" applyFill="1" applyBorder="1" applyAlignment="1">
      <alignment horizontal="right" vertical="center" indent="1"/>
    </xf>
    <xf numFmtId="166" fontId="35" fillId="7" borderId="11" xfId="0" applyNumberFormat="1" applyFont="1" applyFill="1" applyBorder="1" applyAlignment="1">
      <alignment horizontal="right" vertical="center" indent="1"/>
    </xf>
    <xf numFmtId="166" fontId="18" fillId="5" borderId="39" xfId="0" applyNumberFormat="1" applyFont="1" applyFill="1" applyBorder="1" applyAlignment="1">
      <alignment horizontal="right" vertical="center" indent="1"/>
    </xf>
    <xf numFmtId="166" fontId="18" fillId="5" borderId="41" xfId="0" applyNumberFormat="1" applyFont="1" applyFill="1" applyBorder="1" applyAlignment="1">
      <alignment horizontal="right" vertical="center" indent="1"/>
    </xf>
    <xf numFmtId="166" fontId="23" fillId="5" borderId="27" xfId="0" applyNumberFormat="1" applyFont="1" applyFill="1" applyBorder="1" applyAlignment="1">
      <alignment horizontal="right" vertical="center" indent="1"/>
    </xf>
    <xf numFmtId="166" fontId="18" fillId="5" borderId="0" xfId="0" applyNumberFormat="1" applyFont="1" applyFill="1" applyAlignment="1">
      <alignment horizontal="right" vertical="center" indent="1"/>
    </xf>
    <xf numFmtId="166" fontId="23" fillId="5" borderId="31" xfId="0" applyNumberFormat="1" applyFont="1" applyFill="1" applyBorder="1" applyAlignment="1">
      <alignment horizontal="right" vertical="center" indent="1"/>
    </xf>
    <xf numFmtId="166" fontId="23" fillId="5" borderId="30" xfId="0" applyNumberFormat="1" applyFont="1" applyFill="1" applyBorder="1" applyAlignment="1">
      <alignment horizontal="right" vertical="center" indent="1"/>
    </xf>
    <xf numFmtId="166" fontId="23" fillId="5" borderId="28" xfId="0" applyNumberFormat="1" applyFont="1" applyFill="1" applyBorder="1" applyAlignment="1">
      <alignment horizontal="right" vertical="center" indent="1"/>
    </xf>
    <xf numFmtId="166" fontId="18" fillId="5" borderId="5" xfId="0" applyNumberFormat="1" applyFont="1" applyFill="1" applyBorder="1" applyAlignment="1">
      <alignment horizontal="right" vertical="center" indent="1"/>
    </xf>
    <xf numFmtId="166" fontId="35" fillId="7" borderId="28" xfId="0" applyNumberFormat="1" applyFont="1" applyFill="1" applyBorder="1" applyAlignment="1">
      <alignment horizontal="right" vertical="center" indent="1"/>
    </xf>
    <xf numFmtId="166" fontId="0" fillId="5" borderId="81" xfId="0" applyNumberFormat="1" applyFill="1" applyBorder="1" applyAlignment="1">
      <alignment horizontal="right"/>
    </xf>
    <xf numFmtId="166" fontId="0" fillId="5" borderId="31" xfId="0" applyNumberFormat="1" applyFill="1" applyBorder="1" applyAlignment="1">
      <alignment horizontal="right"/>
    </xf>
    <xf numFmtId="166" fontId="0" fillId="5" borderId="30" xfId="0" applyNumberFormat="1" applyFill="1" applyBorder="1" applyAlignment="1">
      <alignment horizontal="right"/>
    </xf>
    <xf numFmtId="166" fontId="0" fillId="5" borderId="29" xfId="0" applyNumberFormat="1" applyFill="1" applyBorder="1" applyAlignment="1">
      <alignment horizontal="right"/>
    </xf>
    <xf numFmtId="166" fontId="35" fillId="7" borderId="30" xfId="0" applyNumberFormat="1" applyFont="1" applyFill="1" applyBorder="1" applyAlignment="1">
      <alignment horizontal="right" vertical="center" indent="1"/>
    </xf>
    <xf numFmtId="166" fontId="10" fillId="5" borderId="27" xfId="0" applyNumberFormat="1" applyFont="1" applyFill="1" applyBorder="1" applyAlignment="1">
      <alignment horizontal="right" indent="1"/>
    </xf>
    <xf numFmtId="166" fontId="10" fillId="5" borderId="0" xfId="0" applyNumberFormat="1" applyFont="1" applyFill="1" applyAlignment="1">
      <alignment horizontal="right" indent="1"/>
    </xf>
    <xf numFmtId="166" fontId="10" fillId="5" borderId="31" xfId="0" applyNumberFormat="1" applyFont="1" applyFill="1" applyBorder="1" applyAlignment="1">
      <alignment horizontal="right" indent="1"/>
    </xf>
    <xf numFmtId="166" fontId="10" fillId="5" borderId="28" xfId="0" applyNumberFormat="1" applyFont="1" applyFill="1" applyBorder="1" applyAlignment="1">
      <alignment horizontal="right" indent="1"/>
    </xf>
    <xf numFmtId="166" fontId="10" fillId="5" borderId="5" xfId="0" applyNumberFormat="1" applyFont="1" applyFill="1" applyBorder="1" applyAlignment="1">
      <alignment horizontal="right" indent="1"/>
    </xf>
    <xf numFmtId="166" fontId="35" fillId="7" borderId="31" xfId="0" applyNumberFormat="1" applyFont="1" applyFill="1" applyBorder="1" applyAlignment="1">
      <alignment horizontal="right" vertical="center" indent="1"/>
    </xf>
    <xf numFmtId="166" fontId="0" fillId="5" borderId="27" xfId="0" applyNumberFormat="1" applyFill="1" applyBorder="1" applyAlignment="1">
      <alignment horizontal="right"/>
    </xf>
    <xf numFmtId="166" fontId="0" fillId="5" borderId="28" xfId="0" applyNumberFormat="1" applyFill="1" applyBorder="1" applyAlignment="1">
      <alignment horizontal="right"/>
    </xf>
    <xf numFmtId="166" fontId="35" fillId="7" borderId="4" xfId="0" applyNumberFormat="1" applyFont="1" applyFill="1" applyBorder="1" applyAlignment="1">
      <alignment horizontal="right" vertical="center" indent="1"/>
    </xf>
    <xf numFmtId="166" fontId="35" fillId="7" borderId="30" xfId="0" applyNumberFormat="1" applyFont="1" applyFill="1" applyBorder="1" applyAlignment="1">
      <alignment horizontal="right" vertical="center"/>
    </xf>
    <xf numFmtId="166" fontId="35" fillId="7" borderId="46" xfId="0" applyNumberFormat="1" applyFont="1" applyFill="1" applyBorder="1" applyAlignment="1">
      <alignment horizontal="right" vertical="center" indent="1"/>
    </xf>
    <xf numFmtId="0" fontId="28" fillId="0" borderId="92" xfId="18" applyFont="1" applyBorder="1" applyAlignment="1">
      <alignment horizontal="left" vertical="center" indent="1"/>
    </xf>
    <xf numFmtId="0" fontId="28" fillId="0" borderId="22" xfId="18" applyFont="1" applyBorder="1" applyAlignment="1">
      <alignment horizontal="left" vertical="center" indent="1"/>
    </xf>
    <xf numFmtId="0" fontId="28" fillId="0" borderId="25" xfId="18" applyFont="1" applyBorder="1" applyAlignment="1">
      <alignment horizontal="left" vertical="center" indent="1"/>
    </xf>
    <xf numFmtId="0" fontId="28" fillId="0" borderId="21" xfId="18" applyFont="1" applyBorder="1" applyAlignment="1">
      <alignment horizontal="center" vertical="center"/>
    </xf>
    <xf numFmtId="0" fontId="28" fillId="0" borderId="22" xfId="18" applyFont="1" applyBorder="1" applyAlignment="1">
      <alignment horizontal="center" vertical="center"/>
    </xf>
    <xf numFmtId="0" fontId="28" fillId="0" borderId="25" xfId="18" applyFont="1" applyBorder="1" applyAlignment="1">
      <alignment horizontal="center" vertical="center"/>
    </xf>
    <xf numFmtId="0" fontId="10" fillId="0" borderId="98" xfId="18" applyFont="1" applyBorder="1" applyAlignment="1">
      <alignment horizontal="left" vertical="center" indent="1"/>
    </xf>
    <xf numFmtId="0" fontId="10" fillId="0" borderId="95" xfId="18" applyFont="1" applyBorder="1" applyAlignment="1">
      <alignment horizontal="left" vertical="center" indent="1"/>
    </xf>
    <xf numFmtId="0" fontId="10" fillId="0" borderId="96" xfId="18" applyFont="1" applyBorder="1" applyAlignment="1">
      <alignment horizontal="left" vertical="center" indent="1"/>
    </xf>
    <xf numFmtId="0" fontId="10" fillId="0" borderId="94" xfId="18" applyFont="1" applyBorder="1" applyAlignment="1">
      <alignment horizontal="left" vertical="center" indent="1"/>
    </xf>
    <xf numFmtId="0" fontId="10" fillId="0" borderId="21" xfId="18" applyFont="1" applyBorder="1" applyAlignment="1">
      <alignment horizontal="left" vertical="center" indent="1"/>
    </xf>
    <xf numFmtId="0" fontId="10" fillId="0" borderId="22" xfId="18" applyFont="1" applyBorder="1" applyAlignment="1">
      <alignment horizontal="left" vertical="center" indent="1"/>
    </xf>
    <xf numFmtId="0" fontId="10" fillId="0" borderId="23" xfId="18" applyFont="1" applyBorder="1" applyAlignment="1">
      <alignment horizontal="left" vertical="center" indent="1"/>
    </xf>
    <xf numFmtId="0" fontId="10" fillId="0" borderId="14" xfId="18" applyFont="1" applyBorder="1" applyAlignment="1">
      <alignment horizontal="left" vertical="center" indent="1"/>
    </xf>
    <xf numFmtId="0" fontId="10" fillId="0" borderId="15" xfId="18" applyFont="1" applyBorder="1" applyAlignment="1">
      <alignment horizontal="left" vertical="center" indent="1"/>
    </xf>
    <xf numFmtId="0" fontId="10" fillId="0" borderId="26" xfId="18" applyFont="1" applyBorder="1" applyAlignment="1">
      <alignment horizontal="left" vertical="center" indent="1"/>
    </xf>
    <xf numFmtId="0" fontId="10" fillId="0" borderId="18" xfId="18" applyFont="1" applyBorder="1" applyAlignment="1">
      <alignment horizontal="left" vertical="center" indent="1"/>
    </xf>
    <xf numFmtId="0" fontId="10" fillId="0" borderId="12" xfId="18" applyFont="1" applyBorder="1" applyAlignment="1">
      <alignment horizontal="left" vertical="center" indent="1"/>
    </xf>
    <xf numFmtId="0" fontId="10" fillId="0" borderId="24" xfId="18" applyFont="1" applyBorder="1" applyAlignment="1">
      <alignment horizontal="left" vertical="center" indent="1"/>
    </xf>
    <xf numFmtId="0" fontId="28" fillId="0" borderId="21" xfId="18" applyFont="1" applyBorder="1" applyAlignment="1">
      <alignment horizontal="left" vertical="center" indent="1"/>
    </xf>
    <xf numFmtId="0" fontId="35" fillId="5" borderId="0" xfId="18" applyFont="1" applyFill="1" applyAlignment="1">
      <alignment horizontal="left" vertical="center" indent="1"/>
    </xf>
    <xf numFmtId="0" fontId="10" fillId="0" borderId="20" xfId="18" applyFont="1" applyBorder="1" applyAlignment="1">
      <alignment horizontal="left" vertical="center" indent="1"/>
    </xf>
    <xf numFmtId="0" fontId="10" fillId="0" borderId="16" xfId="18" applyFont="1" applyBorder="1" applyAlignment="1">
      <alignment horizontal="left" vertical="center" indent="1"/>
    </xf>
    <xf numFmtId="0" fontId="28" fillId="0" borderId="3" xfId="18" applyFont="1" applyBorder="1" applyAlignment="1">
      <alignment horizontal="left" vertical="center" indent="1"/>
    </xf>
    <xf numFmtId="0" fontId="28" fillId="0" borderId="13" xfId="18" applyFont="1" applyBorder="1" applyAlignment="1">
      <alignment horizontal="left" vertical="center" indent="1"/>
    </xf>
    <xf numFmtId="0" fontId="28" fillId="0" borderId="2" xfId="18" applyFont="1" applyBorder="1" applyAlignment="1">
      <alignment horizontal="left" vertical="center" indent="1"/>
    </xf>
    <xf numFmtId="0" fontId="28" fillId="0" borderId="6" xfId="18" applyFont="1" applyBorder="1" applyAlignment="1">
      <alignment horizontal="left" vertical="center" indent="1"/>
    </xf>
    <xf numFmtId="0" fontId="28" fillId="0" borderId="12" xfId="18" applyFont="1" applyBorder="1" applyAlignment="1">
      <alignment horizontal="left" vertical="center" indent="1"/>
    </xf>
    <xf numFmtId="0" fontId="28" fillId="0" borderId="17" xfId="18" applyFont="1" applyBorder="1" applyAlignment="1">
      <alignment horizontal="left" vertical="center" indent="1"/>
    </xf>
    <xf numFmtId="0" fontId="28" fillId="0" borderId="20" xfId="18" applyFont="1" applyBorder="1" applyAlignment="1">
      <alignment horizontal="center" vertical="center"/>
    </xf>
    <xf numFmtId="0" fontId="28" fillId="0" borderId="15" xfId="18" applyFont="1" applyBorder="1" applyAlignment="1">
      <alignment horizontal="center" vertical="center"/>
    </xf>
    <xf numFmtId="0" fontId="28" fillId="0" borderId="16" xfId="18" applyFont="1" applyBorder="1" applyAlignment="1">
      <alignment horizontal="center" vertical="center"/>
    </xf>
    <xf numFmtId="0" fontId="28" fillId="0" borderId="18" xfId="18" applyFont="1" applyBorder="1" applyAlignment="1">
      <alignment horizontal="center" vertical="center"/>
    </xf>
    <xf numFmtId="0" fontId="28" fillId="0" borderId="12" xfId="18" applyFont="1" applyBorder="1" applyAlignment="1">
      <alignment horizontal="center" vertical="center"/>
    </xf>
    <xf numFmtId="0" fontId="28" fillId="0" borderId="17" xfId="18" applyFont="1" applyBorder="1" applyAlignment="1">
      <alignment horizontal="center" vertical="center"/>
    </xf>
    <xf numFmtId="0" fontId="28" fillId="0" borderId="18" xfId="18" applyFont="1" applyBorder="1" applyAlignment="1">
      <alignment horizontal="left" vertical="center" indent="1"/>
    </xf>
    <xf numFmtId="0" fontId="28" fillId="0" borderId="20" xfId="18" applyFont="1" applyBorder="1" applyAlignment="1">
      <alignment horizontal="left" vertical="center" indent="1"/>
    </xf>
    <xf numFmtId="0" fontId="28" fillId="0" borderId="15" xfId="18" applyFont="1" applyBorder="1" applyAlignment="1">
      <alignment horizontal="left" vertical="center" indent="1"/>
    </xf>
    <xf numFmtId="0" fontId="28" fillId="0" borderId="16" xfId="18" applyFont="1" applyBorder="1" applyAlignment="1">
      <alignment horizontal="left" vertical="center" indent="1"/>
    </xf>
    <xf numFmtId="0" fontId="28" fillId="0" borderId="24" xfId="18" applyFont="1" applyBorder="1" applyAlignment="1">
      <alignment horizontal="left" vertical="center" indent="1"/>
    </xf>
    <xf numFmtId="0" fontId="28" fillId="0" borderId="14" xfId="18" applyFont="1" applyBorder="1" applyAlignment="1">
      <alignment horizontal="left" vertical="center" indent="1"/>
    </xf>
    <xf numFmtId="0" fontId="10" fillId="0" borderId="3" xfId="18" applyFont="1" applyBorder="1" applyAlignment="1">
      <alignment horizontal="left" vertical="center" indent="1"/>
    </xf>
    <xf numFmtId="0" fontId="10" fillId="0" borderId="13" xfId="18" applyFont="1" applyBorder="1" applyAlignment="1">
      <alignment horizontal="left" vertical="center" indent="1"/>
    </xf>
    <xf numFmtId="0" fontId="10" fillId="0" borderId="2" xfId="18" applyFont="1" applyBorder="1" applyAlignment="1">
      <alignment horizontal="left" vertical="center" indent="1"/>
    </xf>
    <xf numFmtId="0" fontId="28" fillId="0" borderId="23" xfId="18" applyFont="1" applyBorder="1" applyAlignment="1">
      <alignment horizontal="left" vertical="center" indent="1"/>
    </xf>
    <xf numFmtId="0" fontId="35" fillId="5" borderId="93" xfId="18" applyFont="1" applyFill="1" applyBorder="1" applyAlignment="1">
      <alignment horizontal="left" vertical="center" indent="1"/>
    </xf>
    <xf numFmtId="0" fontId="10" fillId="0" borderId="19" xfId="18" applyFont="1" applyBorder="1" applyAlignment="1">
      <alignment horizontal="left" vertical="center" indent="1"/>
    </xf>
    <xf numFmtId="0" fontId="10" fillId="0" borderId="17" xfId="18" applyFont="1" applyBorder="1" applyAlignment="1">
      <alignment horizontal="left" vertical="center" indent="1"/>
    </xf>
    <xf numFmtId="0" fontId="10" fillId="7" borderId="6" xfId="18" applyFont="1" applyFill="1" applyBorder="1" applyAlignment="1">
      <alignment horizontal="left" vertical="center" indent="1"/>
    </xf>
    <xf numFmtId="0" fontId="10" fillId="7" borderId="12" xfId="18" applyFont="1" applyFill="1" applyBorder="1" applyAlignment="1">
      <alignment horizontal="left" vertical="center" indent="1"/>
    </xf>
    <xf numFmtId="0" fontId="10" fillId="7" borderId="17" xfId="18" applyFont="1" applyFill="1" applyBorder="1" applyAlignment="1">
      <alignment horizontal="left" vertical="center" indent="1"/>
    </xf>
    <xf numFmtId="0" fontId="10" fillId="7" borderId="21" xfId="18" applyFont="1" applyFill="1" applyBorder="1" applyAlignment="1">
      <alignment horizontal="left" vertical="center" indent="1"/>
    </xf>
    <xf numFmtId="0" fontId="10" fillId="7" borderId="22" xfId="18" applyFont="1" applyFill="1" applyBorder="1" applyAlignment="1">
      <alignment horizontal="left" vertical="center" indent="1"/>
    </xf>
    <xf numFmtId="0" fontId="10" fillId="7" borderId="23" xfId="18" applyFont="1" applyFill="1" applyBorder="1" applyAlignment="1">
      <alignment horizontal="left" vertical="center" indent="1"/>
    </xf>
    <xf numFmtId="0" fontId="28" fillId="0" borderId="19" xfId="18" applyFont="1" applyBorder="1" applyAlignment="1">
      <alignment horizontal="left" vertical="center" indent="1"/>
    </xf>
    <xf numFmtId="0" fontId="10" fillId="7" borderId="14" xfId="18" applyFont="1" applyFill="1" applyBorder="1" applyAlignment="1">
      <alignment horizontal="left" vertical="center" indent="1"/>
    </xf>
    <xf numFmtId="0" fontId="10" fillId="7" borderId="15" xfId="18" applyFont="1" applyFill="1" applyBorder="1" applyAlignment="1">
      <alignment horizontal="left" vertical="center" indent="1"/>
    </xf>
    <xf numFmtId="0" fontId="10" fillId="7" borderId="16" xfId="18" applyFont="1" applyFill="1" applyBorder="1" applyAlignment="1">
      <alignment horizontal="left" vertical="center" indent="1"/>
    </xf>
    <xf numFmtId="167" fontId="28" fillId="0" borderId="18" xfId="18" applyNumberFormat="1" applyFont="1" applyBorder="1" applyAlignment="1">
      <alignment horizontal="left" vertical="center" indent="1"/>
    </xf>
    <xf numFmtId="167" fontId="28" fillId="0" borderId="12" xfId="18" applyNumberFormat="1" applyFont="1" applyBorder="1" applyAlignment="1">
      <alignment horizontal="left" vertical="center" indent="1"/>
    </xf>
    <xf numFmtId="167" fontId="28" fillId="0" borderId="17" xfId="18" applyNumberFormat="1" applyFont="1" applyBorder="1" applyAlignment="1">
      <alignment horizontal="left" vertical="center" indent="1"/>
    </xf>
    <xf numFmtId="0" fontId="10" fillId="7" borderId="20" xfId="18" applyFont="1" applyFill="1" applyBorder="1" applyAlignment="1">
      <alignment horizontal="left" vertical="center" indent="1"/>
    </xf>
    <xf numFmtId="0" fontId="10" fillId="7" borderId="3" xfId="18" applyFont="1" applyFill="1" applyBorder="1" applyAlignment="1">
      <alignment horizontal="left" vertical="center" indent="1"/>
    </xf>
    <xf numFmtId="0" fontId="10" fillId="7" borderId="13" xfId="18" applyFont="1" applyFill="1" applyBorder="1" applyAlignment="1">
      <alignment horizontal="left" vertical="center" indent="1"/>
    </xf>
    <xf numFmtId="0" fontId="10" fillId="7" borderId="2" xfId="18" applyFont="1" applyFill="1" applyBorder="1" applyAlignment="1">
      <alignment horizontal="left" vertical="center" indent="1"/>
    </xf>
    <xf numFmtId="0" fontId="10" fillId="7" borderId="18" xfId="18" applyFont="1" applyFill="1" applyBorder="1" applyAlignment="1">
      <alignment horizontal="left" vertical="center" indent="1"/>
    </xf>
    <xf numFmtId="167" fontId="28" fillId="0" borderId="19" xfId="18" applyNumberFormat="1" applyFont="1" applyBorder="1" applyAlignment="1">
      <alignment horizontal="left" vertical="center" indent="1"/>
    </xf>
    <xf numFmtId="167" fontId="28" fillId="0" borderId="13" xfId="18" applyNumberFormat="1" applyFont="1" applyBorder="1" applyAlignment="1">
      <alignment horizontal="left" vertical="center" indent="1"/>
    </xf>
    <xf numFmtId="167" fontId="28" fillId="0" borderId="2" xfId="18" applyNumberFormat="1" applyFont="1" applyBorder="1" applyAlignment="1">
      <alignment horizontal="left" vertical="center" indent="1"/>
    </xf>
    <xf numFmtId="0" fontId="16" fillId="0" borderId="0" xfId="18" applyAlignment="1">
      <alignment horizontal="center"/>
    </xf>
    <xf numFmtId="0" fontId="10" fillId="7" borderId="7" xfId="18" applyFont="1" applyFill="1" applyBorder="1" applyAlignment="1">
      <alignment horizontal="left" vertical="center" indent="1"/>
    </xf>
    <xf numFmtId="0" fontId="10" fillId="7" borderId="8" xfId="18" applyFont="1" applyFill="1" applyBorder="1" applyAlignment="1">
      <alignment horizontal="left" vertical="center" indent="1"/>
    </xf>
    <xf numFmtId="0" fontId="10" fillId="7" borderId="100" xfId="18" applyFont="1" applyFill="1" applyBorder="1" applyAlignment="1">
      <alignment horizontal="left" vertical="center" indent="1"/>
    </xf>
    <xf numFmtId="0" fontId="10" fillId="7" borderId="10" xfId="18" applyFont="1" applyFill="1" applyBorder="1" applyAlignment="1">
      <alignment horizontal="left" vertical="center" indent="1"/>
    </xf>
    <xf numFmtId="0" fontId="2" fillId="0" borderId="62" xfId="18" applyFont="1" applyBorder="1" applyAlignment="1">
      <alignment horizontal="left" vertical="center" indent="1"/>
    </xf>
    <xf numFmtId="0" fontId="28" fillId="0" borderId="63" xfId="18" applyFont="1" applyBorder="1" applyAlignment="1">
      <alignment horizontal="left" vertical="center" indent="1"/>
    </xf>
    <xf numFmtId="0" fontId="28" fillId="0" borderId="64" xfId="18" applyFont="1" applyBorder="1" applyAlignment="1">
      <alignment horizontal="left" vertical="center" indent="1"/>
    </xf>
    <xf numFmtId="0" fontId="2" fillId="0" borderId="9" xfId="18" applyFont="1" applyBorder="1" applyAlignment="1">
      <alignment horizontal="left" vertical="center" indent="1"/>
    </xf>
    <xf numFmtId="0" fontId="28" fillId="0" borderId="8" xfId="18" applyFont="1" applyBorder="1" applyAlignment="1">
      <alignment horizontal="left" vertical="center" indent="1"/>
    </xf>
    <xf numFmtId="0" fontId="28" fillId="0" borderId="10" xfId="18" applyFont="1" applyBorder="1" applyAlignment="1">
      <alignment horizontal="left" vertical="center" indent="1"/>
    </xf>
    <xf numFmtId="0" fontId="2" fillId="0" borderId="18" xfId="18" applyFont="1" applyBorder="1" applyAlignment="1">
      <alignment horizontal="left" vertical="center" indent="1"/>
    </xf>
    <xf numFmtId="0" fontId="34" fillId="5" borderId="0" xfId="18" applyFont="1" applyFill="1" applyAlignment="1">
      <alignment horizontal="left" vertical="center" indent="9"/>
    </xf>
    <xf numFmtId="0" fontId="34" fillId="5" borderId="4" xfId="18" applyFont="1" applyFill="1" applyBorder="1" applyAlignment="1">
      <alignment horizontal="left" vertical="center" indent="9"/>
    </xf>
    <xf numFmtId="0" fontId="47" fillId="5" borderId="0" xfId="18" applyFont="1" applyFill="1" applyAlignment="1">
      <alignment horizontal="left" vertical="center" indent="1"/>
    </xf>
    <xf numFmtId="0" fontId="35" fillId="5" borderId="93" xfId="18" applyFont="1" applyFill="1" applyBorder="1" applyAlignment="1">
      <alignment horizontal="center" vertical="center"/>
    </xf>
    <xf numFmtId="166" fontId="18" fillId="0" borderId="11" xfId="18" applyNumberFormat="1" applyFont="1" applyBorder="1" applyAlignment="1">
      <alignment horizontal="right" vertical="center" indent="1"/>
    </xf>
    <xf numFmtId="166" fontId="18" fillId="0" borderId="38" xfId="18" applyNumberFormat="1" applyFont="1" applyBorder="1" applyAlignment="1">
      <alignment horizontal="right" vertical="center" indent="1"/>
    </xf>
    <xf numFmtId="166" fontId="18" fillId="0" borderId="104" xfId="18" applyNumberFormat="1" applyFont="1" applyBorder="1" applyAlignment="1">
      <alignment horizontal="right" vertical="center" indent="1"/>
    </xf>
    <xf numFmtId="0" fontId="35" fillId="0" borderId="105" xfId="18" applyFont="1" applyBorder="1" applyAlignment="1">
      <alignment horizontal="center" vertical="center"/>
    </xf>
    <xf numFmtId="0" fontId="35" fillId="0" borderId="93" xfId="18" applyFont="1" applyBorder="1" applyAlignment="1">
      <alignment horizontal="center" vertical="center"/>
    </xf>
    <xf numFmtId="0" fontId="35" fillId="0" borderId="106" xfId="18" applyFont="1" applyBorder="1" applyAlignment="1">
      <alignment horizontal="center" vertical="center"/>
    </xf>
    <xf numFmtId="0" fontId="35" fillId="0" borderId="102" xfId="18" applyFont="1" applyBorder="1" applyAlignment="1">
      <alignment horizontal="left" vertical="center" indent="1"/>
    </xf>
    <xf numFmtId="0" fontId="35" fillId="0" borderId="103" xfId="18" applyFont="1" applyBorder="1" applyAlignment="1">
      <alignment horizontal="left" vertical="center" indent="1"/>
    </xf>
    <xf numFmtId="0" fontId="18" fillId="0" borderId="4" xfId="21" applyFont="1" applyFill="1" applyBorder="1" applyAlignment="1" applyProtection="1">
      <alignment horizontal="left" vertical="center" indent="1"/>
    </xf>
    <xf numFmtId="0" fontId="18" fillId="0" borderId="11" xfId="21" applyFont="1" applyFill="1" applyBorder="1" applyAlignment="1" applyProtection="1">
      <alignment horizontal="left" vertical="center" indent="1"/>
    </xf>
    <xf numFmtId="0" fontId="18" fillId="0" borderId="30" xfId="21" applyFont="1" applyFill="1" applyBorder="1" applyAlignment="1" applyProtection="1">
      <alignment horizontal="left" vertical="center" indent="1"/>
    </xf>
    <xf numFmtId="166" fontId="18" fillId="0" borderId="4" xfId="18" applyNumberFormat="1" applyFont="1" applyBorder="1" applyAlignment="1">
      <alignment horizontal="right" vertical="center" indent="1"/>
    </xf>
    <xf numFmtId="0" fontId="28" fillId="0" borderId="94" xfId="18" applyFont="1" applyBorder="1" applyAlignment="1">
      <alignment horizontal="left" vertical="center" indent="1"/>
    </xf>
    <xf numFmtId="0" fontId="28" fillId="0" borderId="95" xfId="18" applyFont="1" applyBorder="1" applyAlignment="1">
      <alignment horizontal="left" vertical="center" indent="1"/>
    </xf>
    <xf numFmtId="0" fontId="28" fillId="0" borderId="96" xfId="18" applyFont="1" applyBorder="1" applyAlignment="1">
      <alignment horizontal="left" vertical="center" indent="1"/>
    </xf>
    <xf numFmtId="166" fontId="38" fillId="7" borderId="4" xfId="18" applyNumberFormat="1" applyFont="1" applyFill="1" applyBorder="1" applyAlignment="1">
      <alignment horizontal="right" vertical="center" indent="1"/>
    </xf>
    <xf numFmtId="0" fontId="38" fillId="7" borderId="11" xfId="18" applyFont="1" applyFill="1" applyBorder="1" applyAlignment="1">
      <alignment horizontal="left" vertical="center" indent="1"/>
    </xf>
    <xf numFmtId="166" fontId="18" fillId="0" borderId="101" xfId="18" applyNumberFormat="1" applyFont="1" applyBorder="1" applyAlignment="1">
      <alignment horizontal="right" vertical="center" indent="1"/>
    </xf>
    <xf numFmtId="166" fontId="18" fillId="0" borderId="97" xfId="18" applyNumberFormat="1" applyFont="1" applyBorder="1" applyAlignment="1">
      <alignment horizontal="right" vertical="center" indent="1"/>
    </xf>
    <xf numFmtId="166" fontId="18" fillId="0" borderId="99" xfId="18" applyNumberFormat="1" applyFont="1" applyBorder="1" applyAlignment="1">
      <alignment horizontal="right" vertical="center" indent="1"/>
    </xf>
    <xf numFmtId="166" fontId="38" fillId="7" borderId="11" xfId="18" applyNumberFormat="1" applyFont="1" applyFill="1" applyBorder="1" applyAlignment="1">
      <alignment horizontal="right" vertical="center" indent="1"/>
    </xf>
    <xf numFmtId="166" fontId="38" fillId="7" borderId="109" xfId="18" applyNumberFormat="1" applyFont="1" applyFill="1" applyBorder="1" applyAlignment="1">
      <alignment horizontal="right" vertical="center" indent="1"/>
    </xf>
    <xf numFmtId="0" fontId="18" fillId="0" borderId="30" xfId="18" applyFont="1" applyBorder="1" applyAlignment="1">
      <alignment horizontal="left" vertical="center" indent="1"/>
    </xf>
    <xf numFmtId="0" fontId="18" fillId="0" borderId="11" xfId="18" applyFont="1" applyBorder="1" applyAlignment="1">
      <alignment horizontal="left" vertical="center" indent="1"/>
    </xf>
    <xf numFmtId="0" fontId="18" fillId="0" borderId="104" xfId="18" applyFont="1" applyBorder="1" applyAlignment="1">
      <alignment horizontal="left" vertical="center" indent="1"/>
    </xf>
    <xf numFmtId="0" fontId="18" fillId="0" borderId="4" xfId="18" applyFont="1" applyBorder="1" applyAlignment="1">
      <alignment horizontal="left" vertical="center" indent="1"/>
    </xf>
    <xf numFmtId="0" fontId="18" fillId="0" borderId="51" xfId="18" applyFont="1" applyBorder="1" applyAlignment="1">
      <alignment horizontal="left" vertical="center" indent="1"/>
    </xf>
    <xf numFmtId="0" fontId="38" fillId="7" borderId="4" xfId="18" applyFont="1" applyFill="1" applyBorder="1" applyAlignment="1">
      <alignment horizontal="left" vertical="center" indent="1"/>
    </xf>
    <xf numFmtId="166" fontId="18" fillId="0" borderId="109" xfId="18" applyNumberFormat="1" applyFont="1" applyBorder="1" applyAlignment="1">
      <alignment horizontal="right" vertical="center" indent="1"/>
    </xf>
    <xf numFmtId="0" fontId="18" fillId="5" borderId="11" xfId="18" applyFont="1" applyFill="1" applyBorder="1" applyAlignment="1">
      <alignment vertical="center"/>
    </xf>
    <xf numFmtId="0" fontId="42" fillId="5" borderId="0" xfId="18" applyFont="1" applyFill="1" applyAlignment="1">
      <alignment vertical="center"/>
    </xf>
    <xf numFmtId="0" fontId="42" fillId="0" borderId="0" xfId="18" applyFont="1" applyAlignment="1">
      <alignment vertical="center"/>
    </xf>
    <xf numFmtId="0" fontId="42" fillId="5" borderId="69" xfId="18" applyFont="1" applyFill="1" applyBorder="1" applyAlignment="1">
      <alignment vertical="center"/>
    </xf>
    <xf numFmtId="0" fontId="42" fillId="5" borderId="70" xfId="18" applyFont="1" applyFill="1" applyBorder="1" applyAlignment="1">
      <alignment vertical="center"/>
    </xf>
    <xf numFmtId="0" fontId="42" fillId="5" borderId="71" xfId="18" applyFont="1" applyFill="1" applyBorder="1" applyAlignment="1">
      <alignment vertical="center"/>
    </xf>
    <xf numFmtId="0" fontId="42" fillId="5" borderId="52" xfId="18" applyFont="1" applyFill="1" applyBorder="1" applyAlignment="1">
      <alignment vertical="center"/>
    </xf>
    <xf numFmtId="0" fontId="35" fillId="5" borderId="0" xfId="18" applyFont="1" applyFill="1" applyAlignment="1">
      <alignment horizontal="left" vertical="center"/>
    </xf>
    <xf numFmtId="0" fontId="18" fillId="5" borderId="101" xfId="18" applyFont="1" applyFill="1" applyBorder="1" applyAlignment="1">
      <alignment horizontal="left" vertical="center"/>
    </xf>
    <xf numFmtId="0" fontId="18" fillId="5" borderId="11" xfId="18" applyFont="1" applyFill="1" applyBorder="1" applyAlignment="1">
      <alignment horizontal="left" vertical="center"/>
    </xf>
    <xf numFmtId="0" fontId="18" fillId="5" borderId="11" xfId="18" applyFont="1" applyFill="1" applyBorder="1" applyAlignment="1">
      <alignment horizontal="left" vertical="center" wrapText="1"/>
    </xf>
    <xf numFmtId="0" fontId="28" fillId="0" borderId="24" xfId="18" applyFont="1" applyBorder="1" applyAlignment="1">
      <alignment horizontal="center" vertical="center"/>
    </xf>
    <xf numFmtId="0" fontId="28" fillId="0" borderId="19" xfId="18" applyFont="1" applyBorder="1" applyAlignment="1">
      <alignment horizontal="center" vertical="center"/>
    </xf>
    <xf numFmtId="0" fontId="28" fillId="0" borderId="13" xfId="18" applyFont="1" applyBorder="1" applyAlignment="1">
      <alignment horizontal="center" vertical="center"/>
    </xf>
    <xf numFmtId="0" fontId="28" fillId="0" borderId="2" xfId="18" applyFont="1" applyBorder="1" applyAlignment="1">
      <alignment horizontal="center" vertical="center"/>
    </xf>
    <xf numFmtId="0" fontId="35" fillId="0" borderId="35" xfId="18" applyFont="1" applyBorder="1" applyAlignment="1">
      <alignment horizontal="left" vertical="center" indent="1"/>
    </xf>
    <xf numFmtId="0" fontId="35" fillId="0" borderId="0" xfId="18" applyFont="1" applyAlignment="1">
      <alignment horizontal="left" vertical="center" indent="1"/>
    </xf>
    <xf numFmtId="0" fontId="35" fillId="0" borderId="34" xfId="18" applyFont="1" applyBorder="1" applyAlignment="1">
      <alignment horizontal="left" vertical="center" indent="1"/>
    </xf>
    <xf numFmtId="0" fontId="18" fillId="0" borderId="101" xfId="21" applyFont="1" applyFill="1" applyBorder="1" applyAlignment="1" applyProtection="1">
      <alignment horizontal="left" vertical="center" indent="1"/>
    </xf>
    <xf numFmtId="0" fontId="10" fillId="0" borderId="6" xfId="18" applyFont="1" applyBorder="1" applyAlignment="1">
      <alignment horizontal="left" vertical="center" indent="1"/>
    </xf>
    <xf numFmtId="0" fontId="44" fillId="5" borderId="0" xfId="18" applyFont="1" applyFill="1" applyAlignment="1">
      <alignment horizontal="left" vertical="center" indent="1"/>
    </xf>
    <xf numFmtId="0" fontId="30" fillId="5" borderId="52" xfId="18" applyFont="1" applyFill="1" applyBorder="1" applyAlignment="1">
      <alignment horizontal="left" vertical="top" wrapText="1" indent="1"/>
    </xf>
    <xf numFmtId="0" fontId="44" fillId="5" borderId="54" xfId="18" applyFont="1" applyFill="1" applyBorder="1" applyAlignment="1">
      <alignment horizontal="left" vertical="center" indent="1"/>
    </xf>
    <xf numFmtId="0" fontId="44" fillId="5" borderId="75" xfId="18" applyFont="1" applyFill="1" applyBorder="1" applyAlignment="1">
      <alignment horizontal="left" vertical="center" indent="1"/>
    </xf>
    <xf numFmtId="0" fontId="44" fillId="5" borderId="76" xfId="18" applyFont="1" applyFill="1" applyBorder="1" applyAlignment="1">
      <alignment horizontal="left" vertical="center" indent="1"/>
    </xf>
    <xf numFmtId="0" fontId="16" fillId="0" borderId="0" xfId="18" applyAlignment="1">
      <alignment horizontal="left" vertical="center" indent="1"/>
    </xf>
    <xf numFmtId="0" fontId="30" fillId="5" borderId="70" xfId="18" applyFont="1" applyFill="1" applyBorder="1" applyAlignment="1">
      <alignment horizontal="left" vertical="top" wrapText="1" indent="1"/>
    </xf>
    <xf numFmtId="0" fontId="30" fillId="5" borderId="71" xfId="18" applyFont="1" applyFill="1" applyBorder="1" applyAlignment="1">
      <alignment horizontal="left" vertical="top" wrapText="1" indent="1"/>
    </xf>
    <xf numFmtId="0" fontId="45" fillId="5" borderId="75" xfId="18" applyFont="1" applyFill="1" applyBorder="1" applyAlignment="1">
      <alignment horizontal="left" vertical="center" indent="1"/>
    </xf>
    <xf numFmtId="0" fontId="45" fillId="5" borderId="76" xfId="18" applyFont="1" applyFill="1" applyBorder="1" applyAlignment="1">
      <alignment horizontal="left" vertical="center" indent="1"/>
    </xf>
    <xf numFmtId="0" fontId="30" fillId="5" borderId="77" xfId="18" applyFont="1" applyFill="1" applyBorder="1" applyAlignment="1">
      <alignment horizontal="left" vertical="top" wrapText="1" indent="1"/>
    </xf>
    <xf numFmtId="0" fontId="30" fillId="5" borderId="78" xfId="18" applyFont="1" applyFill="1" applyBorder="1" applyAlignment="1">
      <alignment horizontal="left" vertical="top" wrapText="1" indent="1"/>
    </xf>
    <xf numFmtId="0" fontId="48" fillId="5" borderId="0" xfId="18" applyFont="1" applyFill="1" applyAlignment="1">
      <alignment horizontal="left" vertical="center" indent="9"/>
    </xf>
    <xf numFmtId="0" fontId="49" fillId="5" borderId="0" xfId="18" applyFont="1" applyFill="1" applyAlignment="1">
      <alignment horizontal="left" vertical="center" indent="9"/>
    </xf>
    <xf numFmtId="0" fontId="30" fillId="0" borderId="0" xfId="0" applyFont="1" applyAlignment="1">
      <alignment horizontal="left" vertical="top" wrapText="1" indent="1"/>
    </xf>
    <xf numFmtId="0" fontId="30" fillId="5" borderId="69" xfId="18" applyFont="1" applyFill="1" applyBorder="1" applyAlignment="1">
      <alignment horizontal="left" vertical="top" wrapText="1" indent="1"/>
    </xf>
    <xf numFmtId="0" fontId="45" fillId="5" borderId="0" xfId="18" applyFont="1" applyFill="1" applyAlignment="1">
      <alignment horizontal="left" vertical="center" indent="1"/>
    </xf>
    <xf numFmtId="0" fontId="29" fillId="5" borderId="52" xfId="18" applyFont="1" applyFill="1" applyBorder="1" applyAlignment="1">
      <alignment horizontal="left" vertical="top" wrapText="1" indent="1"/>
    </xf>
    <xf numFmtId="0" fontId="25" fillId="5" borderId="75" xfId="18" applyFont="1" applyFill="1" applyBorder="1" applyAlignment="1">
      <alignment horizontal="left" vertical="top" wrapText="1" indent="1"/>
    </xf>
    <xf numFmtId="0" fontId="25" fillId="5" borderId="70" xfId="18" applyFont="1" applyFill="1" applyBorder="1" applyAlignment="1">
      <alignment horizontal="left" vertical="top" wrapText="1" indent="1"/>
    </xf>
    <xf numFmtId="0" fontId="25" fillId="5" borderId="71" xfId="18" applyFont="1" applyFill="1" applyBorder="1" applyAlignment="1">
      <alignment horizontal="left" vertical="top" wrapText="1" indent="1"/>
    </xf>
    <xf numFmtId="0" fontId="52" fillId="5" borderId="69" xfId="18" applyFont="1" applyFill="1" applyBorder="1" applyAlignment="1">
      <alignment horizontal="left" vertical="center" indent="1"/>
    </xf>
    <xf numFmtId="0" fontId="41" fillId="5" borderId="70" xfId="18" applyFont="1" applyFill="1" applyBorder="1" applyAlignment="1">
      <alignment horizontal="left" vertical="center" indent="1"/>
    </xf>
    <xf numFmtId="0" fontId="41" fillId="5" borderId="71" xfId="18" applyFont="1" applyFill="1" applyBorder="1" applyAlignment="1">
      <alignment horizontal="left" vertical="center" indent="1"/>
    </xf>
    <xf numFmtId="0" fontId="46" fillId="5" borderId="70" xfId="18" applyFont="1" applyFill="1" applyBorder="1" applyAlignment="1">
      <alignment horizontal="left" vertical="center" indent="1"/>
    </xf>
    <xf numFmtId="0" fontId="46" fillId="5" borderId="71" xfId="18" applyFont="1" applyFill="1" applyBorder="1" applyAlignment="1">
      <alignment horizontal="left" vertical="center" indent="1"/>
    </xf>
    <xf numFmtId="0" fontId="16" fillId="0" borderId="0" xfId="18" applyAlignment="1">
      <alignment horizontal="left" vertical="center" indent="3"/>
    </xf>
    <xf numFmtId="0" fontId="50" fillId="6" borderId="0" xfId="18" applyFont="1" applyFill="1" applyAlignment="1">
      <alignment horizontal="left" vertical="center" indent="9"/>
    </xf>
    <xf numFmtId="0" fontId="51" fillId="6" borderId="0" xfId="18" applyFont="1" applyFill="1" applyAlignment="1">
      <alignment horizontal="left" vertical="center" indent="9"/>
    </xf>
    <xf numFmtId="0" fontId="30" fillId="0" borderId="0" xfId="0" applyFont="1" applyAlignment="1">
      <alignment horizontal="left" vertical="top" wrapText="1"/>
    </xf>
    <xf numFmtId="0" fontId="42" fillId="5" borderId="70" xfId="18" applyFont="1" applyFill="1" applyBorder="1" applyAlignment="1">
      <alignment horizontal="left" vertical="center" indent="1"/>
    </xf>
    <xf numFmtId="0" fontId="42" fillId="5" borderId="71" xfId="18" applyFont="1" applyFill="1" applyBorder="1" applyAlignment="1">
      <alignment horizontal="left" vertical="center" indent="1"/>
    </xf>
    <xf numFmtId="0" fontId="52" fillId="5" borderId="69" xfId="18" applyFont="1" applyFill="1" applyBorder="1" applyAlignment="1">
      <alignment horizontal="left" vertical="center"/>
    </xf>
    <xf numFmtId="0" fontId="41" fillId="5" borderId="70" xfId="18" applyFont="1" applyFill="1" applyBorder="1" applyAlignment="1">
      <alignment horizontal="left" vertical="center"/>
    </xf>
    <xf numFmtId="0" fontId="41" fillId="5" borderId="71" xfId="18" applyFont="1" applyFill="1" applyBorder="1" applyAlignment="1">
      <alignment horizontal="left" vertical="center"/>
    </xf>
    <xf numFmtId="14" fontId="23" fillId="5" borderId="27" xfId="0" applyNumberFormat="1" applyFont="1" applyFill="1" applyBorder="1" applyAlignment="1">
      <alignment horizontal="right" vertical="center" indent="1"/>
    </xf>
    <xf numFmtId="14" fontId="23" fillId="5" borderId="31" xfId="0" applyNumberFormat="1" applyFont="1" applyFill="1" applyBorder="1" applyAlignment="1">
      <alignment horizontal="right" vertical="center" indent="1"/>
    </xf>
    <xf numFmtId="14" fontId="23" fillId="5" borderId="30" xfId="0" applyNumberFormat="1" applyFont="1" applyFill="1" applyBorder="1" applyAlignment="1">
      <alignment horizontal="right" vertical="center" indent="1"/>
    </xf>
    <xf numFmtId="14" fontId="23" fillId="5" borderId="28" xfId="0" applyNumberFormat="1" applyFont="1" applyFill="1" applyBorder="1" applyAlignment="1">
      <alignment horizontal="right" vertical="center" indent="1"/>
    </xf>
    <xf numFmtId="0" fontId="35" fillId="7" borderId="28" xfId="0" applyNumberFormat="1" applyFont="1" applyFill="1" applyBorder="1" applyAlignment="1">
      <alignment horizontal="right" vertical="center" indent="1"/>
    </xf>
  </cellXfs>
  <cellStyles count="69">
    <cellStyle name="20 % - Dekorfärg1" xfId="46" builtinId="30" customBuiltin="1"/>
    <cellStyle name="20 % - Dekorfärg2" xfId="50" builtinId="34" customBuiltin="1"/>
    <cellStyle name="20 % - Dekorfärg3" xfId="54" builtinId="38" customBuiltin="1"/>
    <cellStyle name="20 % - Dekorfärg4" xfId="58" builtinId="42" customBuiltin="1"/>
    <cellStyle name="20 % - Dekorfärg5" xfId="62" builtinId="46" customBuiltin="1"/>
    <cellStyle name="20 % - Dekorfärg6" xfId="66" builtinId="50" customBuiltin="1"/>
    <cellStyle name="40 % - Dekorfärg1" xfId="47" builtinId="31" customBuiltin="1"/>
    <cellStyle name="40 % - Dekorfärg2" xfId="51" builtinId="35" customBuiltin="1"/>
    <cellStyle name="40 % - Dekorfärg3" xfId="55" builtinId="39" customBuiltin="1"/>
    <cellStyle name="40 % - Dekorfärg4" xfId="59" builtinId="43" customBuiltin="1"/>
    <cellStyle name="40 % - Dekorfärg5" xfId="63" builtinId="47" customBuiltin="1"/>
    <cellStyle name="40 % - Dekorfärg6" xfId="67" builtinId="51" customBuiltin="1"/>
    <cellStyle name="60 % - Dekorfärg1" xfId="48" builtinId="32" customBuiltin="1"/>
    <cellStyle name="60 % - Dekorfärg2" xfId="52" builtinId="36" customBuiltin="1"/>
    <cellStyle name="60 % - Dekorfärg3" xfId="56" builtinId="40" customBuiltin="1"/>
    <cellStyle name="60 % - Dekorfärg4" xfId="60" builtinId="44" customBuiltin="1"/>
    <cellStyle name="60 % - Dekorfärg5" xfId="64" builtinId="48" customBuiltin="1"/>
    <cellStyle name="60 % - Dekorfärg6" xfId="68" builtinId="52" customBuiltin="1"/>
    <cellStyle name="Andra radrand" xfId="8" xr:uid="{00000000-0005-0000-0000-000003000000}"/>
    <cellStyle name="Anteckning" xfId="42" builtinId="10" customBuiltin="1"/>
    <cellStyle name="Beräkning" xfId="38" builtinId="22" customBuiltin="1"/>
    <cellStyle name="Bra" xfId="33" builtinId="26" customBuiltin="1"/>
    <cellStyle name="Dekorfärg1" xfId="45" builtinId="29" customBuiltin="1"/>
    <cellStyle name="Dekorfärg2" xfId="49" builtinId="33" customBuiltin="1"/>
    <cellStyle name="Dekorfärg3" xfId="53" builtinId="37" customBuiltin="1"/>
    <cellStyle name="Dekorfärg4" xfId="57" builtinId="41" customBuiltin="1"/>
    <cellStyle name="Dekorfärg5" xfId="61" builtinId="45" customBuiltin="1"/>
    <cellStyle name="Dekorfärg6" xfId="65" builtinId="49" customBuiltin="1"/>
    <cellStyle name="Dålig" xfId="34" builtinId="27" customBuiltin="1"/>
    <cellStyle name="Följd hyperlänk" xfId="22" builtinId="9" customBuiltin="1"/>
    <cellStyle name="Förklarande text" xfId="43" builtinId="53" customBuiltin="1"/>
    <cellStyle name="Första radrand" xfId="7" xr:uid="{00000000-0005-0000-0000-000000000000}"/>
    <cellStyle name="Hyperlänk" xfId="21" builtinId="8" customBuiltin="1"/>
    <cellStyle name="Indata" xfId="36" builtinId="20" customBuiltin="1"/>
    <cellStyle name="Kontrollcell" xfId="40" builtinId="23" customBuiltin="1"/>
    <cellStyle name="Länkad cell" xfId="39" builtinId="24" customBuiltin="1"/>
    <cellStyle name="Neutral" xfId="35" builtinId="28" customBuiltin="1"/>
    <cellStyle name="Normal" xfId="0" builtinId="0" customBuiltin="1"/>
    <cellStyle name="Normal 2" xfId="13" xr:uid="{00000000-0005-0000-0000-000002000000}"/>
    <cellStyle name="Normal 3" xfId="18" xr:uid="{08642D1D-3E1A-4D11-A45C-544449FCBBC2}"/>
    <cellStyle name="Procent" xfId="27" builtinId="5" customBuiltin="1"/>
    <cellStyle name="Procent 2" xfId="19" xr:uid="{9CB8F453-3B81-4DA5-B5F5-57ABA338BD0E}"/>
    <cellStyle name="Rubrik" xfId="28" builtinId="15" customBuiltin="1"/>
    <cellStyle name="Rubrik 1" xfId="29" builtinId="16" customBuiltin="1"/>
    <cellStyle name="Rubrik 2" xfId="30" builtinId="17" customBuiltin="1"/>
    <cellStyle name="Rubrik 3" xfId="31" builtinId="18" customBuiltin="1"/>
    <cellStyle name="Rubrik 4" xfId="32" builtinId="19" customBuiltin="1"/>
    <cellStyle name="Rubrikcell" xfId="1" xr:uid="{00000000-0005-0000-0000-000009000000}"/>
    <cellStyle name="Summa" xfId="44" builtinId="25" customBuiltin="1"/>
    <cellStyle name="Summa – Rubrik" xfId="3" xr:uid="{00000000-0005-0000-0000-00000A000000}"/>
    <cellStyle name="Summa – Rubrik 2" xfId="11" xr:uid="{00000000-0005-0000-0000-00000B000000}"/>
    <cellStyle name="Summa – Rubrik 3" xfId="15" xr:uid="{00000000-0005-0000-0000-00000C000000}"/>
    <cellStyle name="Summa – Rubriktitlar" xfId="4" xr:uid="{00000000-0005-0000-0000-00000D000000}"/>
    <cellStyle name="Summa – Rubriktitlar 2" xfId="10" xr:uid="{00000000-0005-0000-0000-00000E000000}"/>
    <cellStyle name="Summa – Rubriktitlar 3" xfId="14" xr:uid="{00000000-0005-0000-0000-00000F000000}"/>
    <cellStyle name="Summa – Rubriktitlar 3 2" xfId="16" xr:uid="{00000000-0005-0000-0000-000010000000}"/>
    <cellStyle name="Summa – Rubriktitlar 4" xfId="17" xr:uid="{00000000-0005-0000-0000-000011000000}"/>
    <cellStyle name="Tabell – Rubrik 2" xfId="9" xr:uid="{00000000-0005-0000-0000-000005000000}"/>
    <cellStyle name="Tabell – Summa" xfId="6" xr:uid="{00000000-0005-0000-0000-000006000000}"/>
    <cellStyle name="Tabellrubrik" xfId="5" xr:uid="{00000000-0005-0000-0000-000007000000}"/>
    <cellStyle name="Tabellrubrik 2" xfId="12" xr:uid="{00000000-0005-0000-0000-000008000000}"/>
    <cellStyle name="Tusental" xfId="23" builtinId="3" customBuiltin="1"/>
    <cellStyle name="Tusental [0]" xfId="24" builtinId="6" customBuiltin="1"/>
    <cellStyle name="Underrubrik" xfId="2" xr:uid="{00000000-0005-0000-0000-000004000000}"/>
    <cellStyle name="Utdata" xfId="37" builtinId="21" customBuiltin="1"/>
    <cellStyle name="Valuta" xfId="25" builtinId="4" customBuiltin="1"/>
    <cellStyle name="Valuta [0]" xfId="26" builtinId="7" customBuiltin="1"/>
    <cellStyle name="Valuta 2" xfId="20" xr:uid="{3FAC71B6-7617-4B74-A2AC-F0BBEDC41F6E}"/>
    <cellStyle name="Varningstext" xfId="41" builtinId="11" customBuiltin="1"/>
  </cellStyles>
  <dxfs count="277">
    <dxf>
      <font>
        <b/>
        <i val="0"/>
        <strike val="0"/>
        <condense val="0"/>
        <extend val="0"/>
        <outline val="0"/>
        <shadow val="0"/>
        <u val="none"/>
        <vertAlign val="baseline"/>
        <sz val="14"/>
        <color theme="1" tint="0.3499862666707358"/>
        <name val="Calibri"/>
        <family val="2"/>
        <scheme val="minor"/>
      </font>
      <numFmt numFmtId="0" formatCode="General"/>
      <fill>
        <patternFill patternType="solid">
          <fgColor indexed="64"/>
          <bgColor theme="5" tint="0.7999816888943144"/>
        </patternFill>
      </fill>
      <alignment horizontal="right" vertical="center" textRotation="0" wrapText="0" indent="1" justifyLastLine="0" shrinkToFit="0" readingOrder="0"/>
      <border diagonalUp="0" diagonalDown="0">
        <left style="thin">
          <color theme="2" tint="-9.99786370433668E-2"/>
        </left>
        <right style="thin">
          <color theme="2" tint="-9.99786370433668E-2"/>
        </right>
        <top style="thin">
          <color theme="2" tint="-9.99786370433668E-2"/>
        </top>
        <bottom style="thin">
          <color theme="2" tint="-9.99786370433668E-2"/>
        </bottom>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style="thin">
          <color theme="0"/>
        </right>
        <top style="thin">
          <color theme="2" tint="-9.99786370433668E-2"/>
        </top>
        <bottom style="thin">
          <color theme="2" tint="-9.99786370433668E-2"/>
        </bottom>
      </border>
    </dxf>
    <dxf>
      <font>
        <b/>
        <i val="0"/>
        <strike val="0"/>
        <condense val="0"/>
        <extend val="0"/>
        <outline val="0"/>
        <shadow val="0"/>
        <u val="none"/>
        <vertAlign val="baseline"/>
        <sz val="14"/>
        <color theme="1" tint="0.3499862666707358"/>
        <name val="Calibri"/>
        <family val="2"/>
        <scheme val="minor"/>
      </font>
      <numFmt numFmtId="166" formatCode="#,##0.00\ &quot;kr&quot;"/>
      <fill>
        <patternFill patternType="solid">
          <fgColor indexed="64"/>
          <bgColor theme="5" tint="0.7999816888943144"/>
        </patternFill>
      </fill>
      <alignment horizontal="right" vertical="center" textRotation="0" wrapText="0" indent="1" justifyLastLine="0" shrinkToFit="0" readingOrder="0"/>
      <border diagonalUp="0" diagonalDown="0" outline="0">
        <left/>
        <right/>
        <top style="thin">
          <color theme="2" tint="-9.99786370433668E-2"/>
        </top>
        <bottom style="thin">
          <color theme="2" tint="-9.99786370433668E-2"/>
        </bottom>
      </border>
    </dxf>
    <dxf>
      <font>
        <b val="0"/>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top/>
        <bottom style="thin">
          <color theme="2" tint="-9.99786370433668E-2"/>
        </bottom>
      </border>
    </dxf>
    <dxf>
      <font>
        <b val="0"/>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top style="thin">
          <color theme="2" tint="-9.99786370433668E-2"/>
        </top>
        <bottom/>
      </border>
    </dxf>
    <dxf>
      <font>
        <b val="0"/>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top style="thin">
          <color theme="2" tint="-9.99786370433668E-2"/>
        </top>
        <bottom/>
      </border>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right/>
        <top style="thin">
          <color theme="2" tint="-9.99786370433668E-2"/>
        </top>
        <bottom style="thin">
          <color theme="2" tint="-9.99786370433668E-2"/>
        </bottom>
      </border>
    </dxf>
    <dxf>
      <font>
        <strike val="0"/>
        <outline val="0"/>
        <shadow val="0"/>
        <u val="none"/>
        <vertAlign val="baseline"/>
        <sz val="11"/>
        <name val="Calibri"/>
        <family val="2"/>
        <scheme val="minor"/>
      </font>
      <numFmt numFmtId="19" formatCode="yyyy/mm/dd"/>
      <fill>
        <patternFill>
          <fgColor indexed="64"/>
          <bgColor theme="0"/>
        </patternFill>
      </fill>
      <alignment horizontal="right" vertical="center" textRotation="0" wrapText="0" 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right/>
        <top style="thin">
          <color theme="2" tint="-9.99786370433668E-2"/>
        </top>
        <bottom style="thin">
          <color theme="2" tint="-9.99786370433668E-2"/>
        </bottom>
      </border>
    </dxf>
    <dxf>
      <font>
        <strike val="0"/>
        <outline val="0"/>
        <shadow val="0"/>
        <u val="none"/>
        <vertAlign val="baseline"/>
        <sz val="11"/>
        <name val="Calibri"/>
        <family val="2"/>
        <scheme val="minor"/>
      </font>
      <fill>
        <patternFill patternType="solid">
          <fgColor indexed="64"/>
          <bgColor theme="0"/>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8"/>
        <name val="Calibri"/>
        <family val="2"/>
        <scheme val="minor"/>
      </font>
      <numFmt numFmtId="166" formatCode="#,##0.00\ &quot;kr&quot;"/>
      <fill>
        <patternFill patternType="solid">
          <fgColor indexed="64"/>
          <bgColor theme="5" tint="0.7999816888943144"/>
        </patternFill>
      </fill>
      <alignment horizontal="right" vertical="center" textRotation="0" wrapText="0" indent="1" justifyLastLine="0" shrinkToFit="0" readingOrder="0"/>
      <border diagonalUp="0" diagonalDown="0" outline="0">
        <left style="thin">
          <color theme="2" tint="-9.99786370433668E-2"/>
        </left>
        <right style="thin">
          <color theme="2" tint="-9.99786370433668E-2"/>
        </right>
        <top style="thin">
          <color theme="2" tint="-9.99786370433668E-2"/>
        </top>
        <bottom style="thin">
          <color theme="2" tint="-9.99786370433668E-2"/>
        </bottom>
      </border>
    </dxf>
    <dxf>
      <font>
        <strike val="0"/>
        <outline val="0"/>
        <shadow val="0"/>
        <u val="none"/>
        <vertAlign val="baseline"/>
        <sz val="11"/>
        <name val="Calibri"/>
        <family val="2"/>
        <scheme val="minor"/>
      </font>
      <numFmt numFmtId="168" formatCode="&quot;$&quot;#,##0.00"/>
      <fill>
        <patternFill patternType="solid">
          <fgColor indexed="64"/>
          <bgColor theme="0"/>
        </patternFill>
      </fill>
      <alignment horizontal="right" vertical="center" textRotation="0" wrapText="0" 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left/>
        <right/>
        <top style="thin">
          <color theme="2" tint="-9.99786370433668E-2"/>
        </top>
        <bottom style="thin">
          <color theme="2" tint="-9.99786370433668E-2"/>
        </bottom>
      </border>
    </dxf>
    <dxf>
      <font>
        <strike val="0"/>
        <outline val="0"/>
        <shadow val="0"/>
        <u val="none"/>
        <vertAlign val="baseline"/>
        <sz val="11"/>
        <name val="Calibri"/>
        <family val="2"/>
        <scheme val="minor"/>
      </font>
      <fill>
        <patternFill patternType="solid">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left style="thin">
          <color theme="2" tint="-9.99786370433668E-2"/>
        </left>
        <right style="thin">
          <color theme="2" tint="-9.99786370433668E-2"/>
        </right>
        <top style="thin">
          <color theme="2" tint="-9.99786370433668E-2"/>
        </top>
        <bottom style="thin">
          <color theme="2" tint="-9.99786370433668E-2"/>
        </bottom>
      </border>
    </dxf>
    <dxf>
      <font>
        <strike val="0"/>
        <outline val="0"/>
        <shadow val="0"/>
        <u val="none"/>
        <vertAlign val="baseline"/>
        <sz val="11"/>
        <name val="Calibri"/>
        <family val="2"/>
        <scheme val="minor"/>
      </font>
      <fill>
        <patternFill patternType="solid">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left style="thin">
          <color theme="2" tint="-9.99786370433668E-2"/>
        </left>
        <right style="thin">
          <color theme="2" tint="-9.99786370433668E-2"/>
        </right>
        <top style="thin">
          <color theme="2" tint="-9.99786370433668E-2"/>
        </top>
        <bottom style="thin">
          <color theme="2" tint="-9.99786370433668E-2"/>
        </bottom>
      </border>
    </dxf>
    <dxf>
      <font>
        <strike val="0"/>
        <outline val="0"/>
        <shadow val="0"/>
        <u val="none"/>
        <vertAlign val="baseline"/>
        <sz val="11"/>
        <name val="Calibri"/>
        <family val="2"/>
        <scheme val="minor"/>
      </font>
      <fill>
        <patternFill patternType="solid">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left/>
        <right/>
        <top/>
        <bottom style="thin">
          <color theme="2" tint="-9.99786370433668E-2"/>
        </bottom>
      </border>
    </dxf>
    <dxf>
      <font>
        <strike val="0"/>
        <outline val="0"/>
        <shadow val="0"/>
        <u val="none"/>
        <vertAlign val="baseline"/>
        <sz val="11"/>
        <name val="Calibri"/>
        <family val="2"/>
        <scheme val="minor"/>
      </font>
      <numFmt numFmtId="0" formatCode="General"/>
      <fill>
        <patternFill patternType="solid">
          <fgColor indexed="64"/>
          <bgColor theme="0"/>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left style="thin">
          <color theme="0"/>
        </left>
        <right style="thin">
          <color theme="2" tint="-9.99786370433668E-2"/>
        </right>
        <top style="thin">
          <color theme="2" tint="-9.99786370433668E-2"/>
        </top>
        <bottom style="thin">
          <color theme="2" tint="-9.99786370433668E-2"/>
        </bottom>
      </border>
    </dxf>
    <dxf>
      <font>
        <strike val="0"/>
        <outline val="0"/>
        <shadow val="0"/>
        <u val="none"/>
        <vertAlign val="baseline"/>
        <sz val="11"/>
        <color rgb="FF000000"/>
        <name val="Calibri"/>
        <family val="2"/>
        <scheme val="minor"/>
      </font>
      <fill>
        <patternFill patternType="solid">
          <fgColor indexed="64"/>
          <bgColor theme="0"/>
        </patternFill>
      </fill>
      <alignment horizontal="left" vertical="center" textRotation="0" wrapText="1" indent="1" justifyLastLine="0" shrinkToFit="0" readingOrder="0"/>
    </dxf>
    <dxf>
      <font>
        <strike val="0"/>
        <outline val="0"/>
        <shadow val="0"/>
        <u val="none"/>
        <vertAlign val="baseline"/>
        <sz val="14"/>
        <name val="Calibri"/>
        <family val="2"/>
        <scheme val="minor"/>
      </font>
      <fill>
        <patternFill patternType="solid">
          <fgColor indexed="64"/>
          <bgColor theme="5" tint="0.7999816888943144"/>
        </patternFill>
      </fill>
      <alignment horizontal="left" vertical="center" textRotation="0" relativeIndent="1" justifyLastLine="0" shrinkToFit="0" readingOrder="0"/>
    </dxf>
    <dxf>
      <font>
        <strike val="0"/>
        <outline val="0"/>
        <shadow val="0"/>
        <u val="none"/>
        <vertAlign val="baseline"/>
        <sz val="11"/>
        <name val="Calibri"/>
        <family val="2"/>
        <scheme val="none"/>
      </font>
      <alignment horizontal="left" vertical="center" textRotation="0" relativeIndent="1" justifyLastLine="0" shrinkToFit="0" readingOrder="0"/>
    </dxf>
    <dxf>
      <border>
        <bottom style="thin">
          <color theme="7"/>
        </bottom>
      </border>
    </dxf>
    <dxf>
      <font>
        <b/>
        <i val="0"/>
        <strike val="0"/>
        <outline val="0"/>
        <shadow val="0"/>
        <u val="none"/>
        <vertAlign val="baseline"/>
        <sz val="14"/>
        <color theme="1" tint="0.3499862666707358"/>
        <name val="Calibri"/>
        <family val="2"/>
        <scheme val="minor"/>
      </font>
      <fill>
        <patternFill patternType="solid">
          <fgColor indexed="64"/>
          <bgColor theme="0"/>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4" tint="-0.249977111117893"/>
        </left>
        <right/>
        <top style="thin">
          <color theme="4" tint="-0.249977111117893"/>
        </top>
        <bottom style="thin">
          <color theme="4" tint="-0.249977111117893"/>
        </bottom>
        <vertical style="thin">
          <color theme="4" tint="-0.249977111117893"/>
        </vertical>
        <horizontal style="thin">
          <color theme="4" tint="-0.249977111117893"/>
        </horizontal>
      </border>
    </dxf>
    <dxf>
      <font>
        <strike val="0"/>
        <outline val="0"/>
        <shadow val="0"/>
        <u val="none"/>
        <vertAlign val="baseline"/>
        <sz val="11"/>
        <name val="Calibri"/>
        <family val="2"/>
        <scheme val="minor"/>
      </font>
      <numFmt numFmtId="168" formatCode="&quot;$&quot;#,##0.00"/>
      <fill>
        <patternFill>
          <fgColor indexed="64"/>
          <bgColor theme="0"/>
        </patternFill>
      </fill>
      <alignment horizontal="right" vertical="center" textRotation="0" wrapText="0" 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strike val="0"/>
        <outline val="0"/>
        <shadow val="0"/>
        <u val="none"/>
        <vertAlign val="baseline"/>
        <sz val="11"/>
        <name val="Calibri"/>
        <family val="2"/>
        <scheme val="minor"/>
      </font>
      <numFmt numFmtId="0" formatCode="General"/>
      <fill>
        <patternFill>
          <fgColor indexed="64"/>
          <bgColor theme="0"/>
        </patternFill>
      </fill>
      <alignment horizontal="left" vertical="center" textRotation="0" relative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strike val="0"/>
        <outline val="0"/>
        <shadow val="0"/>
        <u val="none"/>
        <vertAlign val="baseline"/>
        <sz val="14"/>
        <name val="Calibri"/>
        <family val="2"/>
        <scheme val="minor"/>
      </font>
      <fill>
        <patternFill patternType="solid">
          <fgColor indexed="64"/>
          <bgColor theme="5" tint="0.7999816888943144"/>
        </patternFill>
      </fill>
      <alignment horizontal="left" vertical="center" textRotation="0" relativeIndent="1" justifyLastLine="0" shrinkToFit="0" readingOrder="0"/>
    </dxf>
    <dxf>
      <font>
        <strike val="0"/>
        <outline val="0"/>
        <shadow val="0"/>
        <u val="none"/>
        <vertAlign val="baseline"/>
        <sz val="11"/>
        <name val="Calibri"/>
        <family val="2"/>
        <scheme val="none"/>
      </font>
      <alignment horizontal="left" vertical="center" textRotation="0" relativeIndent="1" justifyLastLine="0" shrinkToFit="0" readingOrder="0"/>
    </dxf>
    <dxf>
      <border>
        <bottom style="thin">
          <color theme="7"/>
        </bottom>
      </border>
    </dxf>
    <dxf>
      <font>
        <b/>
        <i val="0"/>
        <strike val="0"/>
        <outline val="0"/>
        <shadow val="0"/>
        <u val="none"/>
        <vertAlign val="baseline"/>
        <sz val="14"/>
        <color theme="1" tint="0.3499862666707358"/>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right/>
        <top/>
        <bottom/>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4811853389081E-2"/>
        </left>
        <right style="thin">
          <color theme="0"/>
        </right>
        <top style="thin">
          <color theme="2" tint="-9.994811853389081E-2"/>
        </top>
        <bottom style="thin">
          <color theme="2" tint="-9.99786370433668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2" tint="-9.994811853389081E-2"/>
        </left>
        <right/>
        <top style="thin">
          <color theme="2" tint="-9.994811853389081E-2"/>
        </top>
        <bottom style="thin">
          <color theme="2" tint="-9.994811853389081E-2"/>
        </bottom>
        <vertical style="thin">
          <color theme="2" tint="-9.994811853389081E-2"/>
        </vertical>
        <horizontal style="thin">
          <color theme="2" tint="-9.994811853389081E-2"/>
        </horizontal>
      </border>
    </dxf>
    <dxf>
      <font>
        <b/>
        <i val="0"/>
        <strike val="0"/>
        <condense val="0"/>
        <extend val="0"/>
        <outline val="0"/>
        <shadow val="0"/>
        <u val="none"/>
        <vertAlign val="baseline"/>
        <sz val="14"/>
        <color theme="1" tint="0.3499862666707358"/>
        <name val="Calibri"/>
        <family val="2"/>
        <scheme val="minor"/>
      </font>
      <numFmt numFmtId="166" formatCode="#,##0.00\ &quot;kr&quot;"/>
      <fill>
        <patternFill patternType="solid">
          <fgColor indexed="64"/>
          <bgColor theme="5" tint="0.7999816888943144"/>
        </patternFill>
      </fill>
      <alignment horizontal="right" vertical="center" textRotation="0" wrapText="0" indent="1" justifyLastLine="0" shrinkToFit="0" readingOrder="0"/>
      <border diagonalUp="0" diagonalDown="0" outline="0">
        <left style="thin">
          <color theme="2" tint="-9.994811853389081E-2"/>
        </left>
        <right style="thin">
          <color theme="2" tint="-9.994811853389081E-2"/>
        </right>
        <top style="thin">
          <color theme="2" tint="-9.994811853389081E-2"/>
        </top>
        <bottom style="thin">
          <color theme="2" tint="-9.99786370433668E-2"/>
        </bottom>
      </border>
    </dxf>
    <dxf>
      <font>
        <strike val="0"/>
        <outline val="0"/>
        <shadow val="0"/>
        <u val="none"/>
        <vertAlign val="baseline"/>
        <sz val="11"/>
        <name val="Calibri"/>
        <family val="2"/>
        <scheme val="minor"/>
      </font>
      <numFmt numFmtId="168" formatCode="&quot;$&quot;#,##0.00"/>
      <fill>
        <patternFill>
          <fgColor indexed="64"/>
          <bgColor theme="0"/>
        </patternFill>
      </fill>
      <alignment horizontal="right" vertical="center" textRotation="0" wrapText="0" indent="1" justifyLastLine="0" shrinkToFit="0" readingOrder="0"/>
      <border diagonalUp="0" diagonalDown="0">
        <left style="thin">
          <color theme="2" tint="-9.994811853389081E-2"/>
        </left>
        <right style="thin">
          <color theme="2" tint="-9.994811853389081E-2"/>
        </right>
        <top style="thin">
          <color theme="2" tint="-9.994811853389081E-2"/>
        </top>
        <bottom style="thin">
          <color theme="2" tint="-9.994811853389081E-2"/>
        </bottom>
        <vertical style="thin">
          <color theme="2" tint="-9.994811853389081E-2"/>
        </vertical>
        <horizontal style="thin">
          <color theme="2" tint="-9.994811853389081E-2"/>
        </horizontal>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4811853389081E-2"/>
        </left>
        <right style="thin">
          <color theme="2" tint="-9.994811853389081E-2"/>
        </right>
        <top style="thin">
          <color theme="2" tint="-9.994811853389081E-2"/>
        </top>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2" tint="-9.994811853389081E-2"/>
        </left>
        <right style="thin">
          <color theme="2" tint="-9.994811853389081E-2"/>
        </right>
        <top style="thin">
          <color theme="2" tint="-9.994811853389081E-2"/>
        </top>
        <bottom style="thin">
          <color theme="2" tint="-9.994811853389081E-2"/>
        </bottom>
        <vertical style="thin">
          <color theme="2" tint="-9.994811853389081E-2"/>
        </vertical>
        <horizontal style="thin">
          <color theme="2" tint="-9.994811853389081E-2"/>
        </horizontal>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4811853389081E-2"/>
        </left>
        <right style="thin">
          <color theme="2" tint="-9.994811853389081E-2"/>
        </right>
        <top style="thin">
          <color theme="2" tint="-9.994811853389081E-2"/>
        </top>
        <bottom style="thin">
          <color theme="2" tint="-9.99786370433668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2" tint="-9.994811853389081E-2"/>
        </left>
        <right style="thin">
          <color theme="2" tint="-9.994811853389081E-2"/>
        </right>
        <top style="thin">
          <color theme="2" tint="-9.994811853389081E-2"/>
        </top>
        <bottom style="thin">
          <color theme="2" tint="-9.994811853389081E-2"/>
        </bottom>
        <vertical style="thin">
          <color theme="2" tint="-9.994811853389081E-2"/>
        </vertical>
        <horizontal style="thin">
          <color theme="2" tint="-9.994811853389081E-2"/>
        </horizontal>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4811853389081E-2"/>
        </left>
        <right style="thin">
          <color theme="2" tint="-9.994811853389081E-2"/>
        </right>
        <top style="thin">
          <color theme="2" tint="-9.994811853389081E-2"/>
        </top>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2" tint="-9.994811853389081E-2"/>
        </left>
        <right style="thin">
          <color theme="2" tint="-9.994811853389081E-2"/>
        </right>
        <top style="thin">
          <color theme="2" tint="-9.994811853389081E-2"/>
        </top>
        <bottom style="thin">
          <color theme="2" tint="-9.994811853389081E-2"/>
        </bottom>
        <vertical style="thin">
          <color theme="2" tint="-9.994811853389081E-2"/>
        </vertical>
        <horizontal style="thin">
          <color theme="2" tint="-9.994811853389081E-2"/>
        </horizontal>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4811853389081E-2"/>
        </left>
        <right style="thin">
          <color theme="2" tint="-9.994811853389081E-2"/>
        </right>
        <top style="thin">
          <color theme="2" tint="-9.994811853389081E-2"/>
        </top>
        <bottom/>
      </border>
    </dxf>
    <dxf>
      <font>
        <strike val="0"/>
        <outline val="0"/>
        <shadow val="0"/>
        <u val="none"/>
        <vertAlign val="baseline"/>
        <sz val="11"/>
        <name val="Calibri"/>
        <family val="2"/>
        <scheme val="minor"/>
      </font>
      <numFmt numFmtId="0" formatCode="General"/>
      <fill>
        <patternFill>
          <fgColor indexed="64"/>
          <bgColor theme="0"/>
        </patternFill>
      </fill>
      <alignment horizontal="left" vertical="center" textRotation="0" relativeIndent="1" justifyLastLine="0" shrinkToFit="0" readingOrder="0"/>
      <border diagonalUp="0" diagonalDown="0">
        <left style="thin">
          <color theme="2" tint="-9.994811853389081E-2"/>
        </left>
        <right style="thin">
          <color theme="2" tint="-9.994811853389081E-2"/>
        </right>
        <top style="thin">
          <color theme="2" tint="-9.994811853389081E-2"/>
        </top>
        <bottom style="thin">
          <color theme="2" tint="-9.994811853389081E-2"/>
        </bottom>
        <vertical style="thin">
          <color theme="2" tint="-9.994811853389081E-2"/>
        </vertical>
        <horizontal style="thin">
          <color theme="2" tint="-9.994811853389081E-2"/>
        </horizontal>
      </border>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general" vertical="center" textRotation="0" wrapText="0" indent="0" justifyLastLine="0" shrinkToFit="0" readingOrder="0"/>
      <border diagonalUp="0" diagonalDown="0" outline="0">
        <left style="thin">
          <color theme="0"/>
        </left>
        <right style="thin">
          <color theme="2" tint="-9.994811853389081E-2"/>
        </right>
        <top style="thin">
          <color theme="2" tint="-9.994811853389081E-2"/>
        </top>
        <bottom style="thin">
          <color theme="2" tint="-9.99786370433668E-2"/>
        </bottom>
      </border>
    </dxf>
    <dxf>
      <font>
        <strike val="0"/>
        <outline val="0"/>
        <shadow val="0"/>
        <u val="none"/>
        <vertAlign val="baseline"/>
        <sz val="14"/>
        <name val="Calibri"/>
        <family val="2"/>
        <scheme val="minor"/>
      </font>
      <fill>
        <patternFill patternType="solid">
          <fgColor indexed="64"/>
          <bgColor theme="5" tint="0.7999816888943144"/>
        </patternFill>
      </fill>
      <alignment horizontal="left" vertical="center" textRotation="0" relativeIndent="1" justifyLastLine="0" shrinkToFit="0" readingOrder="0"/>
    </dxf>
    <dxf>
      <font>
        <strike val="0"/>
        <outline val="0"/>
        <shadow val="0"/>
        <u val="none"/>
        <vertAlign val="baseline"/>
        <sz val="11"/>
        <name val="Calibri"/>
        <family val="2"/>
        <scheme val="none"/>
      </font>
      <alignment horizontal="left" vertical="center" textRotation="0" relativeIndent="1" justifyLastLine="0" shrinkToFit="0" readingOrder="0"/>
    </dxf>
    <dxf>
      <border>
        <bottom style="thin">
          <color theme="7"/>
        </bottom>
      </border>
    </dxf>
    <dxf>
      <font>
        <b/>
        <i val="0"/>
        <strike val="0"/>
        <outline val="0"/>
        <shadow val="0"/>
        <u val="none"/>
        <vertAlign val="baseline"/>
        <sz val="14"/>
        <color theme="1" tint="0.3499862666707358"/>
        <name val="Calibri"/>
        <family val="2"/>
        <scheme val="minor"/>
      </font>
      <fill>
        <patternFill patternType="solid">
          <fgColor indexed="64"/>
          <bgColor theme="0"/>
        </patternFill>
      </fill>
      <alignment horizontal="left" vertical="center" textRotation="0" wrapText="0" 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style="thin">
          <color theme="0"/>
        </right>
        <top style="thin">
          <color theme="2" tint="-9.99786370433668E-2"/>
        </top>
        <bottom style="thin">
          <color theme="2" tint="-9.99786370433668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4"/>
        <color theme="1" tint="0.3499862666707358"/>
        <name val="Calibri"/>
        <family val="2"/>
        <scheme val="minor"/>
      </font>
      <numFmt numFmtId="166" formatCode="#,##0.00\ &quot;kr&quot;"/>
      <fill>
        <patternFill patternType="solid">
          <fgColor indexed="64"/>
          <bgColor theme="5" tint="0.7999816888943144"/>
        </patternFill>
      </fill>
      <alignment horizontal="right" vertical="center" textRotation="0" wrapText="0" indent="1" justifyLastLine="0" shrinkToFit="0" readingOrder="0"/>
      <border diagonalUp="0" diagonalDown="0" outline="0">
        <left style="thin">
          <color theme="2" tint="-9.99786370433668E-2"/>
        </left>
        <right/>
        <top style="thin">
          <color theme="2" tint="-9.99786370433668E-2"/>
        </top>
        <bottom style="thin">
          <color theme="2" tint="-9.99786370433668E-2"/>
        </bottom>
      </border>
    </dxf>
    <dxf>
      <font>
        <strike val="0"/>
        <outline val="0"/>
        <shadow val="0"/>
        <u val="none"/>
        <vertAlign val="baseline"/>
        <sz val="11"/>
        <name val="Calibri"/>
        <family val="2"/>
        <scheme val="minor"/>
      </font>
      <numFmt numFmtId="168" formatCode="&quot;$&quot;#,##0.00"/>
      <fill>
        <patternFill>
          <fgColor indexed="64"/>
          <bgColor theme="0"/>
        </patternFill>
      </fill>
      <alignment horizontal="right" vertical="center" textRotation="0" wrapText="0" 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top/>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left style="thin">
          <color theme="2" tint="-9.99786370433668E-2"/>
        </left>
        <right/>
        <top style="thin">
          <color theme="2" tint="-9.99786370433668E-2"/>
        </top>
        <bottom style="thin">
          <color theme="2" tint="-9.99786370433668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left style="thin">
          <color theme="2" tint="-9.99786370433668E-2"/>
        </left>
        <right style="thin">
          <color theme="2" tint="-9.99786370433668E-2"/>
        </right>
        <top style="thin">
          <color theme="2" tint="-9.99786370433668E-2"/>
        </top>
        <bottom style="thin">
          <color theme="2" tint="-9.99786370433668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left style="thin">
          <color theme="2" tint="-9.99786370433668E-2"/>
        </left>
        <right style="thin">
          <color theme="2" tint="-9.99786370433668E-2"/>
        </right>
        <top style="thin">
          <color theme="2" tint="-9.99786370433668E-2"/>
        </top>
        <bottom style="thin">
          <color theme="2" tint="-9.99786370433668E-2"/>
        </bottom>
      </border>
    </dxf>
    <dxf>
      <font>
        <strike val="0"/>
        <outline val="0"/>
        <shadow val="0"/>
        <u val="none"/>
        <vertAlign val="baseline"/>
        <sz val="11"/>
        <name val="Calibri"/>
        <family val="2"/>
        <scheme val="minor"/>
      </font>
      <numFmt numFmtId="0" formatCode="General"/>
      <fill>
        <patternFill>
          <fgColor indexed="64"/>
          <bgColor theme="0"/>
        </patternFill>
      </fill>
      <alignment horizontal="left" vertical="center" textRotation="0" relative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left style="thin">
          <color theme="0"/>
        </left>
        <right style="thin">
          <color theme="2" tint="-9.99786370433668E-2"/>
        </right>
        <top style="thin">
          <color theme="2" tint="-9.99786370433668E-2"/>
        </top>
        <bottom style="thin">
          <color theme="2" tint="-9.99786370433668E-2"/>
        </bottom>
      </border>
    </dxf>
    <dxf>
      <font>
        <strike val="0"/>
        <outline val="0"/>
        <shadow val="0"/>
        <u val="none"/>
        <vertAlign val="baseline"/>
        <sz val="11"/>
        <color rgb="FF000000"/>
        <name val="Calibri"/>
        <family val="2"/>
        <scheme val="minor"/>
      </font>
      <fill>
        <patternFill>
          <fgColor indexed="64"/>
          <bgColor theme="0"/>
        </patternFill>
      </fill>
      <alignment horizontal="left" vertical="center" textRotation="0" wrapText="1" indent="1"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font>
        <strike val="0"/>
        <outline val="0"/>
        <shadow val="0"/>
        <u val="none"/>
        <vertAlign val="baseline"/>
        <sz val="14"/>
        <name val="Calibri"/>
        <family val="2"/>
        <scheme val="minor"/>
      </font>
      <fill>
        <patternFill patternType="solid">
          <fgColor indexed="64"/>
          <bgColor theme="5" tint="0.7999816888943144"/>
        </patternFill>
      </fill>
      <alignment horizontal="left" vertical="center" textRotation="0" relativeIndent="1" justifyLastLine="0" shrinkToFit="0" readingOrder="0"/>
      <border diagonalUp="0" diagonalDown="0" outline="0">
        <left style="thin">
          <color auto="1"/>
        </left>
        <right style="thin">
          <color auto="1"/>
        </right>
        <top/>
        <bottom/>
      </border>
    </dxf>
    <dxf>
      <border diagonalUp="0" diagonalDown="0">
        <left/>
        <right/>
        <top/>
        <bottom/>
      </border>
    </dxf>
    <dxf>
      <font>
        <strike val="0"/>
        <outline val="0"/>
        <shadow val="0"/>
        <u val="none"/>
        <vertAlign val="baseline"/>
        <sz val="11"/>
        <name val="Calibri"/>
        <family val="2"/>
        <scheme val="none"/>
      </font>
      <alignment horizontal="left" vertical="center" textRotation="0" relativeIndent="1" justifyLastLine="0" shrinkToFit="0" readingOrder="0"/>
    </dxf>
    <dxf>
      <border>
        <bottom style="thin">
          <color theme="7"/>
        </bottom>
      </border>
    </dxf>
    <dxf>
      <font>
        <b val="0"/>
        <i val="0"/>
        <strike val="0"/>
        <outline val="0"/>
        <shadow val="0"/>
        <u val="none"/>
        <vertAlign val="baseline"/>
        <sz val="14"/>
        <color theme="1" tint="0.3499862666707358"/>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style="thin">
          <color auto="1"/>
        </left>
        <right style="thin">
          <color auto="1"/>
        </right>
        <top/>
        <bottom/>
      </border>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0" justifyLastLine="0" shrinkToFit="0" readingOrder="0"/>
      <border diagonalUp="0" diagonalDown="0" outline="0">
        <left style="thin">
          <color theme="2" tint="-9.99786370433668E-2"/>
        </left>
        <right/>
        <top style="thin">
          <color theme="2" tint="-9.99786370433668E-2"/>
        </top>
        <bottom style="thin">
          <color theme="2" tint="-9.99786370433668E-2"/>
        </bottom>
      </border>
    </dxf>
    <dxf>
      <font>
        <b/>
        <i val="0"/>
        <strike val="0"/>
        <condense val="0"/>
        <extend val="0"/>
        <outline val="0"/>
        <shadow val="0"/>
        <u val="none"/>
        <vertAlign val="baseline"/>
        <sz val="14"/>
        <color theme="1" tint="0.3499862666707358"/>
        <name val="Calibri"/>
        <family val="2"/>
        <scheme val="minor"/>
      </font>
      <numFmt numFmtId="166" formatCode="#,##0.00\ &quot;kr&quot;"/>
      <fill>
        <patternFill patternType="solid">
          <fgColor indexed="64"/>
          <bgColor theme="5" tint="0.7999816888943144"/>
        </patternFill>
      </fill>
      <alignment horizontal="right" vertical="center" textRotation="0" wrapText="0" indent="0" justifyLastLine="0" shrinkToFit="0" readingOrder="0"/>
      <border diagonalUp="0" diagonalDown="0" outline="0">
        <left style="thin">
          <color theme="2" tint="-9.99786370433668E-2"/>
        </left>
        <right/>
        <top style="thin">
          <color theme="2" tint="-9.99786370433668E-2"/>
        </top>
        <bottom style="thin">
          <color theme="2" tint="-9.99786370433668E-2"/>
        </bottom>
      </border>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0" justifyLastLine="0" shrinkToFit="0" readingOrder="0"/>
      <border diagonalUp="0" diagonalDown="0" outline="0">
        <left style="thin">
          <color theme="2" tint="-9.99786370433668E-2"/>
        </left>
        <right style="thin">
          <color theme="2" tint="-9.99786370433668E-2"/>
        </right>
        <top style="thin">
          <color theme="2" tint="-9.99786370433668E-2"/>
        </top>
        <bottom style="thin">
          <color theme="2" tint="-9.99786370433668E-2"/>
        </bottom>
      </border>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top style="thin">
          <color theme="2" tint="-9.99786370433668E-2"/>
        </top>
        <bottom style="thin">
          <color theme="2" tint="-9.99786370433668E-2"/>
        </bottom>
      </border>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top style="thin">
          <color theme="2" tint="-9.99786370433668E-2"/>
        </top>
        <bottom style="thin">
          <color theme="2" tint="-9.99786370433668E-2"/>
        </bottom>
      </border>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top style="thin">
          <color theme="2" tint="-9.99786370433668E-2"/>
        </top>
        <bottom style="thin">
          <color theme="2" tint="-9.99786370433668E-2"/>
        </bottom>
      </border>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medium">
          <color theme="0"/>
        </left>
        <right style="thin">
          <color theme="2" tint="-9.99786370433668E-2"/>
        </right>
        <top style="thin">
          <color theme="2" tint="-9.99786370433668E-2"/>
        </top>
        <bottom style="thin">
          <color theme="2" tint="-9.99786370433668E-2"/>
        </bottom>
      </border>
    </dxf>
    <dxf>
      <border>
        <top style="thin">
          <color rgb="FFD0CECE"/>
        </top>
      </border>
    </dxf>
    <dxf>
      <font>
        <b/>
        <strike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0" justifyLastLine="0" shrinkToFit="0" readingOrder="0"/>
      <border diagonalUp="0" diagonalDown="0">
        <left style="thin">
          <color auto="1"/>
        </left>
        <right style="thin">
          <color auto="1"/>
        </right>
        <top/>
        <bottom/>
      </border>
    </dxf>
    <dxf>
      <border diagonalUp="0" diagonalDown="0">
        <left/>
        <right/>
        <top/>
        <bottom style="thin">
          <color rgb="FFD0CECE"/>
        </bottom>
      </border>
    </dxf>
    <dxf>
      <font>
        <strike val="0"/>
        <outline val="0"/>
        <shadow val="0"/>
        <u val="none"/>
        <vertAlign val="baseline"/>
        <sz val="11"/>
        <name val="Calibri"/>
        <family val="2"/>
        <scheme val="none"/>
      </font>
      <alignment horizontal="left" vertical="center" textRotation="0" relativeIndent="1" justifyLastLine="0" shrinkToFit="0" readingOrder="0"/>
    </dxf>
    <dxf>
      <border>
        <bottom style="thin">
          <color theme="7"/>
        </bottom>
      </border>
    </dxf>
    <dxf>
      <font>
        <b/>
        <i val="0"/>
        <strike val="0"/>
        <outline val="0"/>
        <shadow val="0"/>
        <u val="none"/>
        <vertAlign val="baseline"/>
        <sz val="14"/>
        <color theme="1" tint="0.3499862666707358"/>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right/>
        <top/>
        <bottom/>
        <vertical/>
        <horizontal/>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top style="thin">
          <color theme="2" tint="-9.99786370433668E-2"/>
        </top>
        <bottom style="thin">
          <color theme="2" tint="-9.99786370433668E-2"/>
        </bottom>
      </border>
    </dxf>
    <dxf>
      <fill>
        <patternFill>
          <fgColor indexed="64"/>
          <bgColor theme="0"/>
        </patternFill>
      </fill>
    </dxf>
    <dxf>
      <font>
        <b/>
        <i val="0"/>
        <strike val="0"/>
        <condense val="0"/>
        <extend val="0"/>
        <outline val="0"/>
        <shadow val="0"/>
        <u val="none"/>
        <vertAlign val="baseline"/>
        <sz val="14"/>
        <color theme="1" tint="0.3499862666707358"/>
        <name val="Calibri"/>
        <family val="2"/>
        <scheme val="minor"/>
      </font>
      <numFmt numFmtId="166" formatCode="#,##0.00\ &quot;kr&quot;"/>
      <fill>
        <patternFill patternType="solid">
          <fgColor indexed="64"/>
          <bgColor theme="5" tint="0.7999816888943144"/>
        </patternFill>
      </fill>
      <alignment horizontal="right" vertical="center" textRotation="0" wrapText="0" indent="1" justifyLastLine="0" shrinkToFit="0" readingOrder="0"/>
      <border diagonalUp="0" diagonalDown="0" outline="0">
        <left style="thin">
          <color theme="2" tint="-9.99786370433668E-2"/>
        </left>
        <right/>
        <top style="thin">
          <color theme="2" tint="-9.99786370433668E-2"/>
        </top>
        <bottom style="thin">
          <color theme="2" tint="-9.99786370433668E-2"/>
        </bottom>
      </border>
    </dxf>
    <dxf>
      <numFmt numFmtId="168" formatCode="&quot;$&quot;#,##0.00"/>
      <fill>
        <patternFill>
          <fgColor indexed="64"/>
          <bgColor theme="0"/>
        </patternFill>
      </fill>
      <alignment horizontal="right" textRotation="0" wrapText="0"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top style="thin">
          <color theme="2" tint="-9.99786370433668E-2"/>
        </top>
        <bottom style="thin">
          <color theme="2" tint="-9.99786370433668E-2"/>
        </bottom>
      </border>
    </dxf>
    <dxf>
      <fill>
        <patternFill>
          <fgColor indexed="64"/>
          <bgColor theme="0"/>
        </patternFill>
      </fill>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top style="thin">
          <color theme="2" tint="-9.99786370433668E-2"/>
        </top>
        <bottom style="thin">
          <color theme="2" tint="-9.99786370433668E-2"/>
        </bottom>
      </border>
    </dxf>
    <dxf>
      <fill>
        <patternFill>
          <fgColor indexed="64"/>
          <bgColor theme="0"/>
        </patternFill>
      </fill>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style="thin">
          <color theme="2" tint="-9.99786370433668E-2"/>
        </right>
        <top style="thin">
          <color theme="2" tint="-9.99786370433668E-2"/>
        </top>
        <bottom style="thin">
          <color theme="2" tint="-9.99786370433668E-2"/>
        </bottom>
      </border>
    </dxf>
    <dxf>
      <fill>
        <patternFill>
          <fgColor indexed="64"/>
          <bgColor theme="0"/>
        </patternFill>
      </fill>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top style="thin">
          <color theme="2" tint="-9.99786370433668E-2"/>
        </top>
        <bottom/>
      </border>
    </dxf>
    <dxf>
      <fill>
        <patternFill>
          <fgColor indexed="64"/>
          <bgColor theme="0"/>
        </patternFill>
      </fill>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medium">
          <color theme="0"/>
        </left>
        <right style="thin">
          <color theme="2" tint="-9.99786370433668E-2"/>
        </right>
        <top style="thin">
          <color theme="2" tint="-9.99786370433668E-2"/>
        </top>
        <bottom style="thin">
          <color theme="2" tint="-9.99786370433668E-2"/>
        </bottom>
      </border>
    </dxf>
    <dxf>
      <fill>
        <patternFill>
          <fgColor indexed="64"/>
          <bgColor theme="0"/>
        </patternFill>
      </fill>
    </dxf>
    <dxf>
      <font>
        <strike val="0"/>
        <outline val="0"/>
        <shadow val="0"/>
        <u val="none"/>
        <vertAlign val="baseline"/>
        <sz val="14"/>
        <name val="Calibri"/>
        <family val="2"/>
        <scheme val="minor"/>
      </font>
      <fill>
        <patternFill patternType="solid">
          <fgColor indexed="64"/>
          <bgColor theme="5" tint="0.7999816888943144"/>
        </patternFill>
      </fill>
      <alignment horizontal="left" vertical="center" textRotation="0" relativeIndent="1" justifyLastLine="0" shrinkToFit="0" readingOrder="0"/>
    </dxf>
    <dxf>
      <border>
        <bottom style="thin">
          <color theme="4" tint="-0.249977111117893"/>
        </bottom>
      </border>
    </dxf>
    <dxf>
      <font>
        <b/>
        <i val="0"/>
        <strike val="0"/>
        <outline val="0"/>
        <shadow val="0"/>
        <u val="none"/>
        <vertAlign val="baseline"/>
        <sz val="14"/>
        <color theme="1" tint="0.3499862666707358"/>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right/>
        <top/>
        <bottom/>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top style="thin">
          <color theme="2" tint="-9.99786370433668E-2"/>
        </top>
        <bottom style="thin">
          <color theme="2" tint="-9.99786370433668E-2"/>
        </bottom>
      </border>
    </dxf>
    <dxf>
      <fill>
        <patternFill>
          <fgColor indexed="64"/>
          <bgColor theme="0"/>
        </patternFill>
      </fill>
    </dxf>
    <dxf>
      <font>
        <b/>
        <i val="0"/>
        <strike val="0"/>
        <condense val="0"/>
        <extend val="0"/>
        <outline val="0"/>
        <shadow val="0"/>
        <u val="none"/>
        <vertAlign val="baseline"/>
        <sz val="14"/>
        <color theme="1" tint="0.3499862666707358"/>
        <name val="Calibri"/>
        <family val="2"/>
        <scheme val="minor"/>
      </font>
      <numFmt numFmtId="166" formatCode="#,##0.00\ &quot;kr&quot;"/>
      <fill>
        <patternFill patternType="solid">
          <fgColor indexed="64"/>
          <bgColor theme="5" tint="0.7999816888943144"/>
        </patternFill>
      </fill>
      <alignment horizontal="right" vertical="center" textRotation="0" wrapText="0" indent="1" justifyLastLine="0" shrinkToFit="0" readingOrder="0"/>
      <border diagonalUp="0" diagonalDown="0" outline="0">
        <left/>
        <right/>
        <top/>
        <bottom style="thin">
          <color theme="2" tint="-9.99786370433668E-2"/>
        </bottom>
      </border>
    </dxf>
    <dxf>
      <numFmt numFmtId="168" formatCode="&quot;$&quot;#,##0.00"/>
      <fill>
        <patternFill>
          <fgColor indexed="64"/>
          <bgColor theme="0"/>
        </patternFill>
      </fill>
      <alignment horizontal="right" textRotation="0" wrapText="0"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style="thin">
          <color theme="2" tint="-9.99786370433668E-2"/>
        </right>
        <top style="thin">
          <color theme="2" tint="-9.99786370433668E-2"/>
        </top>
        <bottom style="thin">
          <color theme="2" tint="-9.99786370433668E-2"/>
        </bottom>
      </border>
    </dxf>
    <dxf>
      <fill>
        <patternFill>
          <fgColor indexed="64"/>
          <bgColor theme="0"/>
        </patternFill>
      </fill>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top style="thin">
          <color theme="2" tint="-9.99786370433668E-2"/>
        </top>
        <bottom style="thin">
          <color theme="2" tint="-9.99786370433668E-2"/>
        </bottom>
      </border>
    </dxf>
    <dxf>
      <fill>
        <patternFill>
          <fgColor indexed="64"/>
          <bgColor theme="0"/>
        </patternFill>
      </fill>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top style="thin">
          <color theme="2" tint="-9.99786370433668E-2"/>
        </top>
        <bottom style="thin">
          <color theme="2" tint="-9.99786370433668E-2"/>
        </bottom>
      </border>
    </dxf>
    <dxf>
      <fill>
        <patternFill>
          <fgColor indexed="64"/>
          <bgColor theme="0"/>
        </patternFill>
      </fill>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top style="thin">
          <color theme="2" tint="-9.99786370433668E-2"/>
        </top>
        <bottom style="thin">
          <color theme="2" tint="-9.99786370433668E-2"/>
        </bottom>
      </border>
    </dxf>
    <dxf>
      <fill>
        <patternFill>
          <fgColor indexed="64"/>
          <bgColor theme="0"/>
        </patternFill>
      </fill>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medium">
          <color theme="0"/>
        </left>
        <right style="thin">
          <color theme="2" tint="-9.99786370433668E-2"/>
        </right>
        <top style="thin">
          <color theme="2" tint="-9.99786370433668E-2"/>
        </top>
        <bottom style="thin">
          <color theme="2" tint="-9.99786370433668E-2"/>
        </bottom>
      </border>
    </dxf>
    <dxf>
      <fill>
        <patternFill>
          <fgColor indexed="64"/>
          <bgColor theme="0"/>
        </patternFill>
      </fill>
    </dxf>
    <dxf>
      <font>
        <strike val="0"/>
        <outline val="0"/>
        <shadow val="0"/>
        <u val="none"/>
        <vertAlign val="baseline"/>
        <sz val="14"/>
        <name val="Calibri"/>
        <family val="2"/>
        <scheme val="minor"/>
      </font>
      <fill>
        <patternFill patternType="solid">
          <fgColor indexed="64"/>
          <bgColor theme="5" tint="0.7999816888943144"/>
        </patternFill>
      </fill>
      <alignment horizontal="left" vertical="center" textRotation="0" relativeIndent="1" justifyLastLine="0" shrinkToFit="0" readingOrder="0"/>
    </dxf>
    <dxf>
      <border>
        <bottom style="thin">
          <color theme="4" tint="-0.249977111117893"/>
        </bottom>
      </border>
    </dxf>
    <dxf>
      <font>
        <b/>
        <i val="0"/>
        <strike val="0"/>
        <outline val="0"/>
        <shadow val="0"/>
        <u val="none"/>
        <vertAlign val="baseline"/>
        <sz val="14"/>
        <color theme="1" tint="0.3499862666707358"/>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right/>
        <top/>
        <bottom/>
        <vertical/>
        <horizontal/>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style="thin">
          <color theme="0"/>
        </right>
        <top style="thin">
          <color theme="2" tint="-9.99786370433668E-2"/>
        </top>
        <bottom style="thin">
          <color theme="2" tint="-9.99786370433668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8"/>
        <name val="Calibri"/>
        <family val="2"/>
        <scheme val="minor"/>
      </font>
      <numFmt numFmtId="166" formatCode="#,##0.00\ &quot;kr&quot;"/>
      <fill>
        <patternFill patternType="solid">
          <fgColor indexed="64"/>
          <bgColor theme="5" tint="0.7999816888943144"/>
        </patternFill>
      </fill>
      <alignment horizontal="right" vertical="center" textRotation="0" wrapText="0" indent="1" justifyLastLine="0" shrinkToFit="0" readingOrder="0"/>
      <border diagonalUp="0" diagonalDown="0" outline="0">
        <left style="thin">
          <color theme="2" tint="-9.99786370433668E-2"/>
        </left>
        <right/>
        <top style="thin">
          <color theme="2" tint="-9.99786370433668E-2"/>
        </top>
        <bottom/>
      </border>
    </dxf>
    <dxf>
      <font>
        <strike val="0"/>
        <outline val="0"/>
        <shadow val="0"/>
        <u val="none"/>
        <vertAlign val="baseline"/>
        <name val="Calibri"/>
        <family val="2"/>
        <scheme val="minor"/>
      </font>
      <numFmt numFmtId="168" formatCode="&quot;$&quot;#,##0.00"/>
      <fill>
        <patternFill>
          <fgColor indexed="64"/>
          <bgColor theme="0"/>
        </patternFill>
      </fill>
      <alignment horizontal="right" textRotation="0" wrapText="0" indent="1" justifyLastLine="0" shrinkToFit="0" readingOrder="0"/>
    </dxf>
    <dxf>
      <font>
        <b/>
        <i val="0"/>
        <strike val="0"/>
        <condense val="0"/>
        <extend val="0"/>
        <outline val="0"/>
        <shadow val="0"/>
        <u val="none"/>
        <vertAlign val="baseline"/>
        <sz val="14"/>
        <color theme="1" tint="0.3499862666707358"/>
        <name val="Calibri"/>
        <family val="2"/>
        <scheme val="minor"/>
      </font>
      <numFmt numFmtId="166" formatCode="#,##0.00\ &quot;kr&quot;"/>
      <fill>
        <patternFill patternType="solid">
          <fgColor indexed="64"/>
          <bgColor theme="5" tint="0.7999816888943144"/>
        </patternFill>
      </fill>
      <alignment horizontal="right" vertical="center" textRotation="0" wrapText="0" indent="1" justifyLastLine="0" shrinkToFit="0" readingOrder="0"/>
      <border diagonalUp="0" diagonalDown="0" outline="0">
        <left style="thin">
          <color theme="2" tint="-9.99786370433668E-2"/>
        </left>
        <right/>
        <top style="thin">
          <color theme="2" tint="-9.99786370433668E-2"/>
        </top>
        <bottom style="thin">
          <color theme="2" tint="-9.99786370433668E-2"/>
        </bottom>
      </border>
    </dxf>
    <dxf>
      <font>
        <strike val="0"/>
        <outline val="0"/>
        <shadow val="0"/>
        <u val="none"/>
        <vertAlign val="baseline"/>
        <name val="Calibri"/>
        <family val="2"/>
        <scheme val="minor"/>
      </font>
      <numFmt numFmtId="168" formatCode="&quot;$&quot;#,##0.00"/>
      <fill>
        <patternFill>
          <fgColor indexed="64"/>
          <bgColor theme="0"/>
        </patternFill>
      </fill>
      <alignment horizontal="right" textRotation="0" wrapText="0" 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top style="thin">
          <color theme="2" tint="-9.99786370433668E-2"/>
        </top>
        <bottom style="thin">
          <color theme="2" tint="-9.99786370433668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top style="thin">
          <color theme="2" tint="-9.99786370433668E-2"/>
        </top>
        <bottom style="thin">
          <color theme="2" tint="-9.99786370433668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top style="thin">
          <color theme="2" tint="-9.99786370433668E-2"/>
        </top>
        <bottom style="thin">
          <color theme="2" tint="-9.99786370433668E-2"/>
        </bottom>
      </border>
    </dxf>
    <dxf>
      <font>
        <strike val="0"/>
        <outline val="0"/>
        <shadow val="0"/>
        <u val="none"/>
        <vertAlign val="baseline"/>
        <sz val="11"/>
        <name val="Calibri"/>
        <family val="2"/>
        <scheme val="minor"/>
      </font>
      <numFmt numFmtId="0" formatCode="General"/>
      <fill>
        <patternFill>
          <fgColor indexed="64"/>
          <bgColor theme="0"/>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0"/>
        </left>
        <right style="thin">
          <color theme="2" tint="-9.99786370433668E-2"/>
        </right>
        <top style="thin">
          <color theme="2" tint="-9.99786370433668E-2"/>
        </top>
        <bottom style="thin">
          <color theme="2" tint="-9.99786370433668E-2"/>
        </bottom>
      </border>
    </dxf>
    <dxf>
      <font>
        <strike val="0"/>
        <outline val="0"/>
        <shadow val="0"/>
        <u val="none"/>
        <vertAlign val="baseline"/>
        <sz val="11"/>
        <color rgb="FF000000"/>
        <name val="Calibri"/>
        <family val="2"/>
        <scheme val="minor"/>
      </font>
      <fill>
        <patternFill>
          <fgColor indexed="64"/>
          <bgColor theme="0"/>
        </patternFill>
      </fill>
      <alignment horizontal="left" vertical="center" textRotation="0" wrapText="1" indent="1" justifyLastLine="0" shrinkToFit="0" readingOrder="0"/>
    </dxf>
    <dxf>
      <font>
        <strike val="0"/>
        <outline val="0"/>
        <shadow val="0"/>
        <u val="none"/>
        <vertAlign val="baseline"/>
        <sz val="14"/>
        <name val="Calibri"/>
        <family val="2"/>
        <scheme val="minor"/>
      </font>
      <fill>
        <patternFill patternType="solid">
          <fgColor indexed="64"/>
          <bgColor theme="5" tint="0.7999816888943144"/>
        </patternFill>
      </fill>
      <alignment horizontal="left" vertical="center" textRotation="0" relativeIndent="1" justifyLastLine="0" shrinkToFit="0" readingOrder="0"/>
    </dxf>
    <dxf>
      <font>
        <strike val="0"/>
        <outline val="0"/>
        <shadow val="0"/>
        <u val="none"/>
        <vertAlign val="baseline"/>
        <sz val="11"/>
        <name val="Calibri"/>
        <family val="2"/>
        <scheme val="minor"/>
      </font>
      <alignment horizontal="left" vertical="center" textRotation="0" relativeIndent="1" justifyLastLine="0" shrinkToFit="0" readingOrder="0"/>
    </dxf>
    <dxf>
      <border>
        <bottom style="thin">
          <color theme="0"/>
        </bottom>
      </border>
    </dxf>
    <dxf>
      <font>
        <b/>
        <i val="0"/>
        <strike val="0"/>
        <outline val="0"/>
        <shadow val="0"/>
        <u val="none"/>
        <vertAlign val="baseline"/>
        <sz val="14"/>
        <color theme="1" tint="0.3499862666707358"/>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right/>
        <top/>
        <bottom/>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top style="thin">
          <color theme="2" tint="-9.99786370433668E-2"/>
        </top>
        <bottom style="thin">
          <color theme="2" tint="-9.99786370433668E-2"/>
        </bottom>
      </border>
    </dxf>
    <dxf>
      <fill>
        <patternFill>
          <fgColor indexed="64"/>
          <bgColor theme="0"/>
        </patternFill>
      </fill>
      <border diagonalUp="0" diagonalDown="0" outline="0">
        <left/>
        <right style="thin">
          <color theme="2" tint="-9.99786370433668E-2"/>
        </right>
        <top/>
        <bottom/>
      </border>
    </dxf>
    <dxf>
      <font>
        <b/>
        <i val="0"/>
        <strike val="0"/>
        <condense val="0"/>
        <extend val="0"/>
        <outline val="0"/>
        <shadow val="0"/>
        <u val="none"/>
        <vertAlign val="baseline"/>
        <sz val="14"/>
        <color theme="1" tint="0.3499862666707358"/>
        <name val="Calibri"/>
        <family val="2"/>
        <scheme val="minor"/>
      </font>
      <numFmt numFmtId="166" formatCode="#,##0.00\ &quot;kr&quot;"/>
      <fill>
        <patternFill patternType="solid">
          <fgColor indexed="64"/>
          <bgColor theme="5" tint="0.7999816888943144"/>
        </patternFill>
      </fill>
      <alignment horizontal="right" vertical="center" textRotation="0" wrapText="0" indent="1" justifyLastLine="0" shrinkToFit="0" readingOrder="0"/>
      <border diagonalUp="0" diagonalDown="0" outline="0">
        <left style="thin">
          <color theme="2" tint="-9.99786370433668E-2"/>
        </left>
        <right/>
        <top style="thin">
          <color theme="2" tint="-9.99786370433668E-2"/>
        </top>
        <bottom style="thin">
          <color theme="2" tint="-9.99786370433668E-2"/>
        </bottom>
      </border>
    </dxf>
    <dxf>
      <numFmt numFmtId="168" formatCode="&quot;$&quot;#,##0.00"/>
      <fill>
        <patternFill>
          <fgColor indexed="64"/>
          <bgColor theme="0"/>
        </patternFill>
      </fill>
      <alignment horizontal="right" textRotation="0" wrapText="0" justifyLastLine="0" shrinkToFit="0" readingOrder="0"/>
    </dxf>
    <dxf>
      <font>
        <b/>
        <i val="0"/>
        <strike val="0"/>
        <condense val="0"/>
        <extend val="0"/>
        <outline val="0"/>
        <shadow val="0"/>
        <u val="none"/>
        <vertAlign val="baseline"/>
        <sz val="14"/>
        <color theme="1" tint="0.3499862666707358"/>
        <name val="Calibri"/>
        <family val="2"/>
        <scheme val="minor"/>
      </font>
      <numFmt numFmtId="166" formatCode="#,##0.00\ &quot;kr&quot;"/>
      <fill>
        <patternFill patternType="solid">
          <fgColor indexed="64"/>
          <bgColor theme="5" tint="0.7999816888943144"/>
        </patternFill>
      </fill>
      <alignment horizontal="right" vertical="center" textRotation="0" wrapText="0" indent="1" justifyLastLine="0" shrinkToFit="0" readingOrder="0"/>
      <border diagonalUp="0" diagonalDown="0" outline="0">
        <left style="thin">
          <color theme="2" tint="-9.99786370433668E-2"/>
        </left>
        <right/>
        <top style="thin">
          <color theme="2" tint="-9.99786370433668E-2"/>
        </top>
        <bottom style="thin">
          <color theme="2" tint="-9.99786370433668E-2"/>
        </bottom>
      </border>
    </dxf>
    <dxf>
      <numFmt numFmtId="168" formatCode="&quot;$&quot;#,##0.00"/>
      <fill>
        <patternFill>
          <fgColor indexed="64"/>
          <bgColor theme="0"/>
        </patternFill>
      </fill>
      <alignment horizontal="right" textRotation="0" wrapText="0"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top style="thin">
          <color theme="2" tint="-9.99786370433668E-2"/>
        </top>
        <bottom style="thin">
          <color theme="2" tint="-9.99786370433668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top style="thin">
          <color theme="2" tint="-9.99786370433668E-2"/>
        </top>
        <bottom style="thin">
          <color theme="2" tint="-9.99786370433668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top style="thin">
          <color theme="2" tint="-9.99786370433668E-2"/>
        </top>
        <bottom style="thin">
          <color theme="2" tint="-9.99786370433668E-2"/>
        </bottom>
      </border>
    </dxf>
    <dxf>
      <font>
        <strike val="0"/>
        <outline val="0"/>
        <shadow val="0"/>
        <u val="none"/>
        <vertAlign val="baseline"/>
        <sz val="11"/>
        <name val="Calibri"/>
        <family val="2"/>
        <scheme val="minor"/>
      </font>
      <numFmt numFmtId="0" formatCode="General"/>
      <fill>
        <patternFill>
          <fgColor indexed="64"/>
          <bgColor theme="0"/>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0"/>
        </left>
        <right style="thin">
          <color theme="2" tint="-9.99786370433668E-2"/>
        </right>
        <top style="thin">
          <color theme="2" tint="-9.99786370433668E-2"/>
        </top>
        <bottom style="thin">
          <color theme="2" tint="-9.99786370433668E-2"/>
        </bottom>
      </border>
    </dxf>
    <dxf>
      <font>
        <strike val="0"/>
        <outline val="0"/>
        <shadow val="0"/>
        <u val="none"/>
        <vertAlign val="baseline"/>
        <sz val="14"/>
        <name val="Calibri"/>
        <family val="2"/>
        <scheme val="minor"/>
      </font>
      <fill>
        <patternFill patternType="solid">
          <fgColor indexed="64"/>
          <bgColor theme="5" tint="0.7999816888943144"/>
        </patternFill>
      </fill>
      <alignment horizontal="left" vertical="center" textRotation="0" relativeIndent="1" justifyLastLine="0" shrinkToFit="0" readingOrder="0"/>
    </dxf>
    <dxf>
      <font>
        <strike val="0"/>
        <outline val="0"/>
        <shadow val="0"/>
        <u val="none"/>
        <vertAlign val="baseline"/>
        <sz val="11"/>
        <name val="Calibri"/>
        <family val="2"/>
        <scheme val="minor"/>
      </font>
      <alignment horizontal="left" vertical="center" textRotation="0" relativeIndent="1" justifyLastLine="0" shrinkToFit="0" readingOrder="0"/>
    </dxf>
    <dxf>
      <border>
        <bottom style="thin">
          <color theme="4" tint="-0.249977111117893"/>
        </bottom>
      </border>
    </dxf>
    <dxf>
      <font>
        <b/>
        <i val="0"/>
        <strike val="0"/>
        <outline val="0"/>
        <shadow val="0"/>
        <u val="none"/>
        <vertAlign val="baseline"/>
        <sz val="14"/>
        <color theme="1" tint="0.3499862666707358"/>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right/>
        <top/>
        <bottom/>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right/>
        <top style="thin">
          <color theme="2" tint="-9.99786370433668E-2"/>
        </top>
        <bottom style="thin">
          <color theme="2" tint="-9.99786370433668E-2"/>
        </bottom>
      </border>
    </dxf>
    <dxf>
      <font>
        <strike val="0"/>
        <outline val="0"/>
        <shadow val="0"/>
        <u val="none"/>
        <vertAlign val="baseline"/>
        <sz val="11"/>
        <name val="Calibri"/>
        <family val="2"/>
        <scheme val="minor"/>
      </font>
      <fill>
        <patternFill patternType="solid">
          <fgColor indexed="64"/>
          <bgColor theme="0"/>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8"/>
        <name val="Calibri"/>
        <family val="2"/>
        <scheme val="minor"/>
      </font>
      <numFmt numFmtId="166" formatCode="#,##0.00\ &quot;kr&quot;"/>
      <fill>
        <patternFill patternType="solid">
          <fgColor indexed="64"/>
          <bgColor theme="5" tint="0.7999816888943144"/>
        </patternFill>
      </fill>
      <alignment horizontal="right" vertical="center" textRotation="0" wrapText="0" indent="1" justifyLastLine="0" shrinkToFit="0" readingOrder="0"/>
      <border diagonalUp="0" diagonalDown="0" outline="0">
        <left style="thin">
          <color theme="2" tint="-9.99786370433668E-2"/>
        </left>
        <right style="thin">
          <color theme="2" tint="-9.99786370433668E-2"/>
        </right>
        <top style="thin">
          <color theme="2" tint="-9.99786370433668E-2"/>
        </top>
        <bottom style="thin">
          <color theme="2" tint="-9.99786370433668E-2"/>
        </bottom>
      </border>
    </dxf>
    <dxf>
      <font>
        <strike val="0"/>
        <outline val="0"/>
        <shadow val="0"/>
        <u val="none"/>
        <vertAlign val="baseline"/>
        <sz val="11"/>
        <name val="Calibri"/>
        <family val="2"/>
        <scheme val="minor"/>
      </font>
      <numFmt numFmtId="168" formatCode="&quot;$&quot;#,##0.00"/>
      <fill>
        <patternFill patternType="solid">
          <fgColor indexed="64"/>
          <bgColor theme="0"/>
        </patternFill>
      </fill>
      <alignment horizontal="right" vertical="center" textRotation="0" wrapText="0" 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right/>
        <top style="thin">
          <color theme="2" tint="-9.99786370433668E-2"/>
        </top>
        <bottom style="thin">
          <color theme="2" tint="-9.99786370433668E-2"/>
        </bottom>
      </border>
    </dxf>
    <dxf>
      <font>
        <strike val="0"/>
        <outline val="0"/>
        <shadow val="0"/>
        <u val="none"/>
        <vertAlign val="baseline"/>
        <sz val="11"/>
        <name val="Calibri"/>
        <family val="2"/>
        <scheme val="minor"/>
      </font>
      <fill>
        <patternFill patternType="solid">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style="thin">
          <color theme="2" tint="-9.99786370433668E-2"/>
        </right>
        <top style="thin">
          <color theme="2" tint="-9.99786370433668E-2"/>
        </top>
        <bottom style="thin">
          <color theme="2" tint="-9.99786370433668E-2"/>
        </bottom>
      </border>
    </dxf>
    <dxf>
      <font>
        <strike val="0"/>
        <outline val="0"/>
        <shadow val="0"/>
        <u val="none"/>
        <vertAlign val="baseline"/>
        <sz val="11"/>
        <name val="Calibri"/>
        <family val="2"/>
        <scheme val="minor"/>
      </font>
      <fill>
        <patternFill patternType="solid">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style="thin">
          <color theme="2" tint="-9.99786370433668E-2"/>
        </right>
        <top style="thin">
          <color theme="2" tint="-9.99786370433668E-2"/>
        </top>
        <bottom style="thin">
          <color theme="2" tint="-9.99786370433668E-2"/>
        </bottom>
      </border>
    </dxf>
    <dxf>
      <font>
        <strike val="0"/>
        <outline val="0"/>
        <shadow val="0"/>
        <u val="none"/>
        <vertAlign val="baseline"/>
        <sz val="11"/>
        <name val="Calibri"/>
        <family val="2"/>
        <scheme val="minor"/>
      </font>
      <fill>
        <patternFill patternType="solid">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right/>
        <top/>
        <bottom style="thin">
          <color theme="2" tint="-9.99786370433668E-2"/>
        </bottom>
      </border>
    </dxf>
    <dxf>
      <font>
        <strike val="0"/>
        <outline val="0"/>
        <shadow val="0"/>
        <u val="none"/>
        <vertAlign val="baseline"/>
        <sz val="11"/>
        <name val="Calibri"/>
        <family val="2"/>
        <scheme val="minor"/>
      </font>
      <numFmt numFmtId="0" formatCode="General"/>
      <fill>
        <patternFill patternType="solid">
          <fgColor indexed="64"/>
          <bgColor theme="0"/>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0"/>
        </left>
        <right style="thin">
          <color theme="2" tint="-9.99786370433668E-2"/>
        </right>
        <top style="thin">
          <color theme="2" tint="-9.99786370433668E-2"/>
        </top>
        <bottom style="thin">
          <color theme="2" tint="-9.99786370433668E-2"/>
        </bottom>
      </border>
    </dxf>
    <dxf>
      <font>
        <strike val="0"/>
        <outline val="0"/>
        <shadow val="0"/>
        <u val="none"/>
        <vertAlign val="baseline"/>
        <sz val="11"/>
        <color rgb="FF000000"/>
        <name val="Calibri"/>
        <family val="2"/>
        <scheme val="minor"/>
      </font>
      <fill>
        <patternFill patternType="solid">
          <fgColor indexed="64"/>
          <bgColor theme="0"/>
        </patternFill>
      </fill>
      <alignment horizontal="left" vertical="center" textRotation="0" wrapText="1" indent="1" justifyLastLine="0" shrinkToFit="0" readingOrder="0"/>
    </dxf>
    <dxf>
      <font>
        <strike val="0"/>
        <outline val="0"/>
        <shadow val="0"/>
        <u val="none"/>
        <vertAlign val="baseline"/>
        <sz val="14"/>
        <name val="Calibri"/>
        <family val="2"/>
        <scheme val="minor"/>
      </font>
      <fill>
        <patternFill patternType="solid">
          <fgColor indexed="64"/>
          <bgColor theme="5" tint="0.7999816888943144"/>
        </patternFill>
      </fill>
      <alignment horizontal="left" vertical="center" textRotation="0" relativeIndent="1" justifyLastLine="0" shrinkToFit="0" readingOrder="0"/>
    </dxf>
    <dxf>
      <font>
        <strike val="0"/>
        <outline val="0"/>
        <shadow val="0"/>
        <u val="none"/>
        <vertAlign val="baseline"/>
        <sz val="11"/>
        <name val="Calibri"/>
        <family val="2"/>
        <scheme val="minor"/>
      </font>
      <alignment horizontal="left" vertical="center" textRotation="0" relativeIndent="1" justifyLastLine="0" shrinkToFit="0" readingOrder="0"/>
    </dxf>
    <dxf>
      <border>
        <bottom style="thin">
          <color theme="0"/>
        </bottom>
      </border>
    </dxf>
    <dxf>
      <font>
        <b/>
        <i val="0"/>
        <strike val="0"/>
        <outline val="0"/>
        <shadow val="0"/>
        <u val="none"/>
        <vertAlign val="baseline"/>
        <sz val="14"/>
        <color theme="1" tint="0.3499862666707358"/>
        <name val="Calibri"/>
        <family val="2"/>
        <scheme val="minor"/>
      </font>
      <fill>
        <patternFill patternType="solid">
          <fgColor indexed="64"/>
          <bgColor theme="0"/>
        </patternFill>
      </fill>
      <alignment horizontal="left" vertical="center" textRotation="0" wrapText="0" 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style="thin">
          <color theme="0"/>
        </right>
        <top style="thin">
          <color theme="2" tint="-9.99786370433668E-2"/>
        </top>
        <bottom style="thin">
          <color theme="2" tint="-9.99786370433668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4" tint="-0.249977111117893"/>
        </left>
        <right/>
        <top style="thin">
          <color theme="4" tint="-0.249977111117893"/>
        </top>
        <bottom style="thin">
          <color theme="4" tint="-0.249977111117893"/>
        </bottom>
        <vertical style="thin">
          <color theme="4" tint="-0.249977111117893"/>
        </vertical>
        <horizontal style="thin">
          <color theme="4" tint="-0.249977111117893"/>
        </horizontal>
      </border>
    </dxf>
    <dxf>
      <font>
        <b/>
        <i val="0"/>
        <strike val="0"/>
        <condense val="0"/>
        <extend val="0"/>
        <outline val="0"/>
        <shadow val="0"/>
        <u val="none"/>
        <vertAlign val="baseline"/>
        <sz val="14"/>
        <color theme="1" tint="0.3499862666707358"/>
        <name val="Calibri"/>
        <family val="2"/>
        <scheme val="minor"/>
      </font>
      <numFmt numFmtId="166" formatCode="#,##0.00\ &quot;kr&quot;"/>
      <fill>
        <patternFill patternType="solid">
          <fgColor indexed="64"/>
          <bgColor theme="5" tint="0.7999816888943144"/>
        </patternFill>
      </fill>
      <alignment horizontal="right" vertical="center" textRotation="0" wrapText="0" indent="1" justifyLastLine="0" shrinkToFit="0" readingOrder="0"/>
      <border diagonalUp="0" diagonalDown="0" outline="0">
        <left/>
        <right/>
        <top style="thin">
          <color theme="2" tint="-9.99786370433668E-2"/>
        </top>
        <bottom style="thin">
          <color theme="2" tint="-9.99786370433668E-2"/>
        </bottom>
      </border>
    </dxf>
    <dxf>
      <font>
        <strike val="0"/>
        <outline val="0"/>
        <shadow val="0"/>
        <u val="none"/>
        <vertAlign val="baseline"/>
        <sz val="11"/>
        <name val="Calibri"/>
        <family val="2"/>
        <scheme val="minor"/>
      </font>
      <numFmt numFmtId="168" formatCode="&quot;$&quot;#,##0.00"/>
      <fill>
        <patternFill>
          <fgColor indexed="64"/>
          <bgColor theme="0"/>
        </patternFill>
      </fill>
      <alignment horizontal="right" vertical="center" textRotation="0" wrapText="0" 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i val="0"/>
        <strike val="0"/>
        <condense val="0"/>
        <extend val="0"/>
        <outline val="0"/>
        <shadow val="0"/>
        <u val="none"/>
        <vertAlign val="baseline"/>
        <sz val="14"/>
        <color theme="1" tint="0.3499862666707358"/>
        <name val="Calibri"/>
        <family val="2"/>
        <scheme val="minor"/>
      </font>
      <numFmt numFmtId="166" formatCode="#,##0.00\ &quot;kr&quot;"/>
      <fill>
        <patternFill patternType="solid">
          <fgColor indexed="64"/>
          <bgColor theme="5" tint="0.7999816888943144"/>
        </patternFill>
      </fill>
      <alignment horizontal="right" vertical="center" textRotation="0" wrapText="0" indent="1" justifyLastLine="0" shrinkToFit="0" readingOrder="0"/>
      <border diagonalUp="0" diagonalDown="0" outline="0">
        <left style="thin">
          <color theme="2" tint="-9.99786370433668E-2"/>
        </left>
        <right style="thin">
          <color theme="2" tint="-9.99786370433668E-2"/>
        </right>
        <top style="thin">
          <color theme="2" tint="-9.99786370433668E-2"/>
        </top>
        <bottom style="thin">
          <color theme="2" tint="-9.99786370433668E-2"/>
        </bottom>
      </border>
    </dxf>
    <dxf>
      <font>
        <strike val="0"/>
        <outline val="0"/>
        <shadow val="0"/>
        <u val="none"/>
        <vertAlign val="baseline"/>
        <sz val="11"/>
        <name val="Calibri"/>
        <family val="2"/>
        <scheme val="minor"/>
      </font>
      <numFmt numFmtId="168" formatCode="&quot;$&quot;#,##0.00"/>
      <fill>
        <patternFill>
          <fgColor indexed="64"/>
          <bgColor theme="0"/>
        </patternFill>
      </fill>
      <alignment horizontal="right" vertical="center" textRotation="0" wrapText="0" 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top/>
        <bottom style="thin">
          <color theme="2" tint="-9.99786370433668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top style="thin">
          <color theme="2" tint="-9.99786370433668E-2"/>
        </top>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top style="thin">
          <color theme="2" tint="-9.99786370433668E-2"/>
        </top>
        <bottom/>
      </border>
    </dxf>
    <dxf>
      <font>
        <strike val="0"/>
        <outline val="0"/>
        <shadow val="0"/>
        <u val="none"/>
        <vertAlign val="baseline"/>
        <sz val="11"/>
        <name val="Calibri"/>
        <family val="2"/>
        <scheme val="minor"/>
      </font>
      <numFmt numFmtId="0" formatCode="General"/>
      <fill>
        <patternFill>
          <fgColor indexed="64"/>
          <bgColor theme="0"/>
        </patternFill>
      </fill>
      <alignment horizontal="left" vertical="center" textRotation="0" relative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right/>
        <top style="thin">
          <color theme="2" tint="-9.99786370433668E-2"/>
        </top>
        <bottom style="thin">
          <color theme="2" tint="-9.99786370433668E-2"/>
        </bottom>
      </border>
    </dxf>
    <dxf>
      <font>
        <strike val="0"/>
        <outline val="0"/>
        <shadow val="0"/>
        <u val="none"/>
        <vertAlign val="baseline"/>
        <sz val="14"/>
        <name val="Calibri"/>
        <family val="2"/>
        <scheme val="minor"/>
      </font>
      <fill>
        <patternFill patternType="solid">
          <fgColor indexed="64"/>
          <bgColor theme="5" tint="0.7999816888943144"/>
        </patternFill>
      </fill>
      <alignment horizontal="left" vertical="center" textRotation="0" relativeIndent="1" justifyLastLine="0" shrinkToFit="0" readingOrder="0"/>
    </dxf>
    <dxf>
      <font>
        <strike val="0"/>
        <outline val="0"/>
        <shadow val="0"/>
        <u val="none"/>
        <vertAlign val="baseline"/>
        <sz val="11"/>
        <name val="Calibri"/>
        <family val="2"/>
        <scheme val="minor"/>
      </font>
      <alignment horizontal="left" vertical="center" textRotation="0" relativeIndent="1" justifyLastLine="0" shrinkToFit="0" readingOrder="0"/>
    </dxf>
    <dxf>
      <border>
        <bottom style="medium">
          <color theme="0"/>
        </bottom>
      </border>
    </dxf>
    <dxf>
      <font>
        <b/>
        <i val="0"/>
        <strike val="0"/>
        <outline val="0"/>
        <shadow val="0"/>
        <u val="none"/>
        <vertAlign val="baseline"/>
        <sz val="14"/>
        <color theme="1" tint="0.3499862666707358"/>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right/>
        <top/>
        <bottom/>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4811853389081E-2"/>
        </left>
        <right style="thin">
          <color theme="0"/>
        </right>
        <top style="thin">
          <color theme="2" tint="-9.994811853389081E-2"/>
        </top>
        <bottom style="thin">
          <color theme="2" tint="-9.99786370433668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2" tint="-9.994811853389081E-2"/>
        </left>
        <right/>
        <top style="thin">
          <color theme="2" tint="-9.994811853389081E-2"/>
        </top>
        <bottom style="thin">
          <color theme="2" tint="-9.994811853389081E-2"/>
        </bottom>
        <vertical style="thin">
          <color theme="2" tint="-9.994811853389081E-2"/>
        </vertical>
        <horizontal style="thin">
          <color theme="2" tint="-9.994811853389081E-2"/>
        </horizontal>
      </border>
    </dxf>
    <dxf>
      <font>
        <b/>
        <i val="0"/>
        <strike val="0"/>
        <condense val="0"/>
        <extend val="0"/>
        <outline val="0"/>
        <shadow val="0"/>
        <u val="none"/>
        <vertAlign val="baseline"/>
        <sz val="14"/>
        <color theme="1" tint="0.3499862666707358"/>
        <name val="Calibri"/>
        <family val="2"/>
        <scheme val="minor"/>
      </font>
      <numFmt numFmtId="166" formatCode="#,##0.00\ &quot;kr&quot;"/>
      <fill>
        <patternFill patternType="solid">
          <fgColor indexed="64"/>
          <bgColor theme="5" tint="0.7999816888943144"/>
        </patternFill>
      </fill>
      <alignment horizontal="right" vertical="center" textRotation="0" wrapText="0" indent="1" justifyLastLine="0" shrinkToFit="0" readingOrder="0"/>
      <border diagonalUp="0" diagonalDown="0" outline="0">
        <left/>
        <right/>
        <top style="thin">
          <color theme="2" tint="-9.99786370433668E-2"/>
        </top>
        <bottom style="thin">
          <color theme="2" tint="-9.99786370433668E-2"/>
        </bottom>
      </border>
    </dxf>
    <dxf>
      <font>
        <strike val="0"/>
        <outline val="0"/>
        <shadow val="0"/>
        <u val="none"/>
        <vertAlign val="baseline"/>
        <sz val="11"/>
        <name val="Calibri"/>
        <family val="2"/>
        <scheme val="minor"/>
      </font>
      <numFmt numFmtId="168" formatCode="&quot;$&quot;#,##0.00"/>
      <fill>
        <patternFill patternType="solid">
          <fgColor indexed="64"/>
          <bgColor theme="0"/>
        </patternFill>
      </fill>
      <alignment horizontal="right" vertical="center" textRotation="0" wrapText="0" indent="1" justifyLastLine="0" shrinkToFit="0" readingOrder="0"/>
      <border diagonalUp="0" diagonalDown="0">
        <left style="thin">
          <color theme="2" tint="-9.994811853389081E-2"/>
        </left>
        <right style="thin">
          <color theme="2" tint="-9.994811853389081E-2"/>
        </right>
        <top style="thin">
          <color theme="2" tint="-9.994811853389081E-2"/>
        </top>
        <bottom style="thin">
          <color theme="2" tint="-9.994811853389081E-2"/>
        </bottom>
        <vertical/>
        <horizontal/>
      </border>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4811853389081E-2"/>
        </left>
        <right style="thin">
          <color theme="2" tint="-9.994811853389081E-2"/>
        </right>
        <top style="thin">
          <color theme="2" tint="-9.994811853389081E-2"/>
        </top>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2" tint="-9.994811853389081E-2"/>
        </left>
        <right style="thin">
          <color theme="2" tint="-9.994811853389081E-2"/>
        </right>
        <top style="thin">
          <color theme="2" tint="-9.994811853389081E-2"/>
        </top>
        <bottom style="thin">
          <color theme="2" tint="-9.994811853389081E-2"/>
        </bottom>
        <vertical style="thin">
          <color theme="2" tint="-9.994811853389081E-2"/>
        </vertical>
        <horizontal style="thin">
          <color theme="2" tint="-9.994811853389081E-2"/>
        </horizontal>
      </border>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4811853389081E-2"/>
        </left>
        <right style="thin">
          <color theme="2" tint="-9.994811853389081E-2"/>
        </right>
        <top style="thin">
          <color theme="2" tint="-9.994811853389081E-2"/>
        </top>
        <bottom style="thin">
          <color theme="2" tint="-9.99786370433668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2" tint="-9.994811853389081E-2"/>
        </left>
        <right style="thin">
          <color theme="2" tint="-9.994811853389081E-2"/>
        </right>
        <top style="thin">
          <color theme="2" tint="-9.994811853389081E-2"/>
        </top>
        <bottom style="thin">
          <color theme="2" tint="-9.994811853389081E-2"/>
        </bottom>
        <vertical style="thin">
          <color theme="2" tint="-9.994811853389081E-2"/>
        </vertical>
        <horizontal style="thin">
          <color theme="2" tint="-9.994811853389081E-2"/>
        </horizontal>
      </border>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4811853389081E-2"/>
        </left>
        <right style="thin">
          <color theme="2" tint="-9.994811853389081E-2"/>
        </right>
        <top style="thin">
          <color theme="2" tint="-9.994811853389081E-2"/>
        </top>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2" tint="-9.994811853389081E-2"/>
        </left>
        <right style="thin">
          <color theme="2" tint="-9.994811853389081E-2"/>
        </right>
        <top style="thin">
          <color theme="2" tint="-9.994811853389081E-2"/>
        </top>
        <bottom style="thin">
          <color theme="2" tint="-9.994811853389081E-2"/>
        </bottom>
        <vertical style="thin">
          <color theme="2" tint="-9.994811853389081E-2"/>
        </vertical>
        <horizontal style="thin">
          <color theme="2" tint="-9.994811853389081E-2"/>
        </horizontal>
      </border>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4811853389081E-2"/>
        </left>
        <right style="thin">
          <color theme="2" tint="-9.994811853389081E-2"/>
        </right>
        <top style="thin">
          <color theme="2" tint="-9.994811853389081E-2"/>
        </top>
        <bottom/>
      </border>
    </dxf>
    <dxf>
      <font>
        <strike val="0"/>
        <outline val="0"/>
        <shadow val="0"/>
        <u val="none"/>
        <vertAlign val="baseline"/>
        <sz val="11"/>
        <name val="Calibri"/>
        <family val="2"/>
        <scheme val="minor"/>
      </font>
      <numFmt numFmtId="0" formatCode="General"/>
      <fill>
        <patternFill>
          <fgColor indexed="64"/>
          <bgColor theme="0"/>
        </patternFill>
      </fill>
      <alignment horizontal="left" vertical="center" textRotation="0" relativeIndent="1" justifyLastLine="0" shrinkToFit="0" readingOrder="0"/>
      <border diagonalUp="0" diagonalDown="0">
        <left style="thin">
          <color theme="2" tint="-9.994811853389081E-2"/>
        </left>
        <right style="thin">
          <color theme="2" tint="-9.994811853389081E-2"/>
        </right>
        <top style="thin">
          <color theme="2" tint="-9.994811853389081E-2"/>
        </top>
        <bottom style="thin">
          <color theme="2" tint="-9.994811853389081E-2"/>
        </bottom>
        <vertical style="thin">
          <color theme="2" tint="-9.994811853389081E-2"/>
        </vertical>
        <horizontal style="thin">
          <color theme="2" tint="-9.994811853389081E-2"/>
        </horizontal>
      </border>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0"/>
        </left>
        <right style="thin">
          <color theme="2" tint="-9.994811853389081E-2"/>
        </right>
        <top style="thin">
          <color theme="2" tint="-9.994811853389081E-2"/>
        </top>
        <bottom style="thin">
          <color theme="2" tint="-9.99786370433668E-2"/>
        </bottom>
      </border>
    </dxf>
    <dxf>
      <font>
        <strike val="0"/>
        <outline val="0"/>
        <shadow val="0"/>
        <u val="none"/>
        <vertAlign val="baseline"/>
        <sz val="14"/>
        <name val="Calibri"/>
        <family val="2"/>
        <scheme val="minor"/>
      </font>
      <fill>
        <patternFill patternType="solid">
          <fgColor indexed="64"/>
          <bgColor theme="5" tint="0.7999816888943144"/>
        </patternFill>
      </fill>
      <alignment horizontal="left" vertical="center" textRotation="0" relativeIndent="1" justifyLastLine="0" shrinkToFit="0" readingOrder="0"/>
    </dxf>
    <dxf>
      <font>
        <strike val="0"/>
        <outline val="0"/>
        <shadow val="0"/>
        <u val="none"/>
        <vertAlign val="baseline"/>
        <sz val="11"/>
        <name val="Calibri"/>
        <family val="2"/>
        <scheme val="minor"/>
      </font>
      <alignment horizontal="left" vertical="center" textRotation="0" relativeIndent="1" justifyLastLine="0" shrinkToFit="0" readingOrder="0"/>
    </dxf>
    <dxf>
      <border>
        <bottom style="medium">
          <color theme="4" tint="-0.249977111117893"/>
        </bottom>
      </border>
    </dxf>
    <dxf>
      <font>
        <b/>
        <i val="0"/>
        <strike val="0"/>
        <outline val="0"/>
        <shadow val="0"/>
        <u val="none"/>
        <vertAlign val="baseline"/>
        <sz val="14"/>
        <color theme="1" tint="0.3499862666707358"/>
        <name val="Calibri"/>
        <family val="2"/>
        <scheme val="minor"/>
      </font>
      <fill>
        <patternFill patternType="solid">
          <fgColor indexed="64"/>
          <bgColor theme="0"/>
        </patternFill>
      </fill>
      <alignment horizontal="left" vertical="center" textRotation="0" wrapText="0" indent="1" justifyLastLine="0" shrinkToFit="0" readingOrder="0"/>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style="thin">
          <color theme="0"/>
        </right>
        <top style="thin">
          <color theme="2" tint="-9.99786370433668E-2"/>
        </top>
        <bottom style="thin">
          <color theme="2" tint="-9.99786370433668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4"/>
        <color theme="1" tint="0.3499862666707358"/>
        <name val="Calibri"/>
        <family val="2"/>
        <scheme val="minor"/>
      </font>
      <numFmt numFmtId="166" formatCode="#,##0.00\ &quot;kr&quot;"/>
      <fill>
        <patternFill patternType="solid">
          <fgColor indexed="64"/>
          <bgColor theme="5" tint="0.7999816888943144"/>
        </patternFill>
      </fill>
      <alignment horizontal="right" vertical="center" textRotation="0" wrapText="0" indent="1" justifyLastLine="0" shrinkToFit="0" readingOrder="0"/>
      <border diagonalUp="0" diagonalDown="0" outline="0">
        <left/>
        <right/>
        <top style="thin">
          <color theme="2" tint="-9.99786370433668E-2"/>
        </top>
        <bottom style="thin">
          <color theme="2" tint="-9.99786370433668E-2"/>
        </bottom>
      </border>
    </dxf>
    <dxf>
      <font>
        <strike val="0"/>
        <outline val="0"/>
        <shadow val="0"/>
        <u val="none"/>
        <vertAlign val="baseline"/>
        <sz val="11"/>
        <name val="Calibri"/>
        <family val="2"/>
        <scheme val="minor"/>
      </font>
      <numFmt numFmtId="168" formatCode="&quot;$&quot;#,##0.00"/>
      <fill>
        <patternFill patternType="solid">
          <fgColor indexed="64"/>
          <bgColor theme="0"/>
        </patternFill>
      </fill>
      <alignment horizontal="right" vertical="center" textRotation="0" wrapText="0" indent="1" justifyLastLine="0" shrinkToFit="0" readingOrder="0"/>
      <border diagonalUp="0" diagonalDown="0">
        <left style="thin">
          <color theme="2" tint="-9.99786370433668E-2"/>
        </left>
        <right/>
        <top style="thin">
          <color theme="2" tint="-9.99786370433668E-2"/>
        </top>
        <bottom style="thin">
          <color theme="2" tint="-9.99786370433668E-2"/>
        </bottom>
        <vertical/>
        <horizontal/>
      </border>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top/>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top style="thin">
          <color theme="2" tint="-9.99786370433668E-2"/>
        </top>
        <bottom style="thin">
          <color theme="2" tint="-9.99786370433668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style="thin">
          <color theme="2" tint="-9.99786370433668E-2"/>
        </right>
        <top style="thin">
          <color theme="2" tint="-9.99786370433668E-2"/>
        </top>
        <bottom style="thin">
          <color theme="2" tint="-9.99786370433668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style="thin">
          <color theme="2" tint="-9.99786370433668E-2"/>
        </right>
        <top style="thin">
          <color theme="2" tint="-9.99786370433668E-2"/>
        </top>
        <bottom style="thin">
          <color theme="2" tint="-9.99786370433668E-2"/>
        </bottom>
      </border>
    </dxf>
    <dxf>
      <font>
        <strike val="0"/>
        <outline val="0"/>
        <shadow val="0"/>
        <u val="none"/>
        <vertAlign val="baseline"/>
        <sz val="11"/>
        <name val="Calibri"/>
        <family val="2"/>
        <scheme val="minor"/>
      </font>
      <numFmt numFmtId="0" formatCode="General"/>
      <fill>
        <patternFill>
          <fgColor indexed="64"/>
          <bgColor theme="0"/>
        </patternFill>
      </fill>
      <alignment horizontal="left" vertical="center" textRotation="0" relative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0"/>
        </left>
        <right style="thin">
          <color theme="2" tint="-9.99786370433668E-2"/>
        </right>
        <top style="thin">
          <color theme="2" tint="-9.99786370433668E-2"/>
        </top>
        <bottom style="thin">
          <color theme="2" tint="-9.99786370433668E-2"/>
        </bottom>
      </border>
    </dxf>
    <dxf>
      <font>
        <strike val="0"/>
        <outline val="0"/>
        <shadow val="0"/>
        <u val="none"/>
        <vertAlign val="baseline"/>
        <sz val="11"/>
        <color rgb="FF000000"/>
        <name val="Calibri"/>
        <family val="2"/>
        <scheme val="minor"/>
      </font>
      <fill>
        <patternFill>
          <fgColor indexed="64"/>
          <bgColor theme="0"/>
        </patternFill>
      </fill>
      <alignment horizontal="left" vertical="center" textRotation="0" wrapText="1" indent="1"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font>
        <b/>
        <strike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relativeIndent="1" justifyLastLine="0" shrinkToFit="0" readingOrder="0"/>
      <border diagonalUp="0" diagonalDown="0" outline="0">
        <left style="thin">
          <color auto="1"/>
        </left>
        <right style="thin">
          <color auto="1"/>
        </right>
        <top/>
        <bottom/>
      </border>
    </dxf>
    <dxf>
      <border diagonalUp="0" diagonalDown="0">
        <left/>
        <right/>
        <top/>
        <bottom/>
      </border>
    </dxf>
    <dxf>
      <font>
        <strike val="0"/>
        <outline val="0"/>
        <shadow val="0"/>
        <u val="none"/>
        <vertAlign val="baseline"/>
        <sz val="11"/>
        <name val="Calibri"/>
        <family val="2"/>
        <scheme val="minor"/>
      </font>
      <alignment horizontal="left" vertical="center" textRotation="0" relativeIndent="1" justifyLastLine="0" shrinkToFit="0" readingOrder="0"/>
    </dxf>
    <dxf>
      <border>
        <bottom style="thin">
          <color theme="0"/>
        </bottom>
      </border>
    </dxf>
    <dxf>
      <font>
        <b val="0"/>
        <i val="0"/>
        <strike val="0"/>
        <outline val="0"/>
        <shadow val="0"/>
        <u val="none"/>
        <vertAlign val="baseline"/>
        <sz val="14"/>
        <color theme="1" tint="0.3499862666707358"/>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style="thin">
          <color auto="1"/>
        </left>
        <right style="thin">
          <color auto="1"/>
        </right>
        <top/>
        <bottom/>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
        </patternFill>
      </fill>
      <alignment horizontal="general" vertical="center" textRotation="0" wrapText="0" indent="0" justifyLastLine="0" shrinkToFit="0" readingOrder="0"/>
      <border diagonalUp="0" diagonalDown="0" outline="0">
        <left style="thin">
          <color theme="2" tint="-9.99786370433668E-2"/>
        </left>
        <right/>
        <top style="thin">
          <color theme="2" tint="-9.99786370433668E-2"/>
        </top>
        <bottom style="thin">
          <color theme="2" tint="-9.99786370433668E-2"/>
        </bottom>
      </border>
    </dxf>
    <dxf>
      <font>
        <b/>
        <i val="0"/>
        <strike val="0"/>
        <condense val="0"/>
        <extend val="0"/>
        <outline val="0"/>
        <shadow val="0"/>
        <u val="none"/>
        <vertAlign val="baseline"/>
        <sz val="14"/>
        <color theme="1" tint="0.3499862666707358"/>
        <name val="Calibri"/>
        <family val="2"/>
        <scheme val="minor"/>
      </font>
      <numFmt numFmtId="166" formatCode="#,##0.00\ &quot;kr&quot;"/>
      <fill>
        <patternFill patternType="solid">
          <fgColor indexed="64"/>
          <bgColor theme="5" tint="0.7999816888943144"/>
        </patternFill>
      </fill>
      <alignment horizontal="right" vertical="center" textRotation="0" wrapText="0" indent="1" justifyLastLine="0" shrinkToFit="0" readingOrder="0"/>
      <border diagonalUp="0" diagonalDown="0" outline="0">
        <left/>
        <right/>
        <top style="thin">
          <color theme="2" tint="-9.99786370433668E-2"/>
        </top>
        <bottom style="thin">
          <color theme="2" tint="-9.99786370433668E-2"/>
        </bottom>
      </border>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style="thin">
          <color theme="2" tint="-9.99786370433668E-2"/>
        </right>
        <top style="thin">
          <color theme="2" tint="-9.99786370433668E-2"/>
        </top>
        <bottom style="thin">
          <color theme="2" tint="-9.99786370433668E-2"/>
        </bottom>
      </border>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top style="thin">
          <color theme="2" tint="-9.99786370433668E-2"/>
        </top>
        <bottom style="thin">
          <color theme="2" tint="-9.99786370433668E-2"/>
        </bottom>
      </border>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top style="thin">
          <color theme="2" tint="-9.99786370433668E-2"/>
        </top>
        <bottom style="thin">
          <color theme="2" tint="-9.99786370433668E-2"/>
        </bottom>
      </border>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thin">
          <color theme="2" tint="-9.99786370433668E-2"/>
        </left>
        <right/>
        <top style="thin">
          <color theme="2" tint="-9.99786370433668E-2"/>
        </top>
        <bottom style="thin">
          <color theme="2" tint="-9.99786370433668E-2"/>
        </bottom>
      </border>
    </dxf>
    <dxf>
      <font>
        <b/>
        <i val="0"/>
        <strike val="0"/>
        <condense val="0"/>
        <extend val="0"/>
        <outline val="0"/>
        <shadow val="0"/>
        <u val="none"/>
        <vertAlign val="baseline"/>
        <sz val="14"/>
        <color theme="1" tint="0.3499862666707358"/>
        <name val="Calibri"/>
        <family val="2"/>
        <scheme val="minor"/>
      </font>
      <fill>
        <patternFill patternType="solid">
          <fgColor indexed="64"/>
          <bgColor theme="5" tint="0.7999816888943144"/>
        </patternFill>
      </fill>
      <alignment horizontal="left" vertical="center" textRotation="0" wrapText="0" indent="1" justifyLastLine="0" shrinkToFit="0" readingOrder="0"/>
      <border diagonalUp="0" diagonalDown="0" outline="0">
        <left style="medium">
          <color theme="0"/>
        </left>
        <right style="thin">
          <color theme="2" tint="-9.99786370433668E-2"/>
        </right>
        <top style="thin">
          <color theme="2" tint="-9.99786370433668E-2"/>
        </top>
        <bottom style="thin">
          <color theme="2" tint="-9.99786370433668E-2"/>
        </bottom>
      </border>
    </dxf>
    <dxf>
      <border>
        <top style="thin">
          <color theme="2" tint="-9.99786370433668E-2"/>
        </top>
      </border>
    </dxf>
    <dxf>
      <font>
        <strike val="0"/>
        <outline val="0"/>
        <shadow val="0"/>
        <u val="none"/>
        <vertAlign val="baseline"/>
        <sz val="14"/>
        <name val="Calibri"/>
        <family val="2"/>
        <scheme val="minor"/>
      </font>
      <fill>
        <patternFill patternType="solid">
          <fgColor indexed="64"/>
          <bgColor theme="5" tint="0.7999816888943144"/>
        </patternFill>
      </fill>
      <alignment horizontal="general" vertical="center" textRotation="0" wrapText="0" indent="0" justifyLastLine="0" shrinkToFit="0" readingOrder="0"/>
      <border diagonalUp="0" diagonalDown="0" outline="0">
        <left style="thin">
          <color auto="1"/>
        </left>
        <right style="thin">
          <color auto="1"/>
        </right>
        <top/>
        <bottom/>
      </border>
    </dxf>
    <dxf>
      <border diagonalUp="0" diagonalDown="0">
        <left/>
        <right/>
        <top/>
        <bottom style="thin">
          <color theme="2" tint="-9.99786370433668E-2"/>
        </bottom>
      </border>
    </dxf>
    <dxf>
      <font>
        <strike val="0"/>
        <outline val="0"/>
        <shadow val="0"/>
        <u val="none"/>
        <vertAlign val="baseline"/>
        <sz val="11"/>
        <name val="Calibri"/>
        <family val="2"/>
        <scheme val="minor"/>
      </font>
      <alignment horizontal="left" vertical="center" textRotation="0" relativeIndent="1" justifyLastLine="0" shrinkToFit="0" readingOrder="0"/>
    </dxf>
    <dxf>
      <font>
        <b/>
        <i val="0"/>
        <strike val="0"/>
        <outline val="0"/>
        <shadow val="0"/>
        <u val="none"/>
        <vertAlign val="baseline"/>
        <sz val="14"/>
        <color theme="1" tint="0.3499862666707358"/>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right/>
        <top/>
        <bottom/>
      </border>
    </dxf>
    <dxf>
      <font>
        <b/>
        <i val="0"/>
        <color rgb="FFFF0000"/>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3F752B"/>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ill>
        <patternFill>
          <bgColor theme="7" tint="0.7999816888943144"/>
        </patternFill>
      </fill>
      <border diagonalUp="0" diagonalDown="0">
        <left/>
        <right/>
      </border>
    </dxf>
    <dxf>
      <border diagonalUp="0" diagonalDown="0">
        <left/>
        <right/>
        <top style="thin">
          <color theme="7"/>
        </top>
        <bottom style="thin">
          <color theme="7"/>
        </bottom>
        <vertical/>
        <horizontal/>
      </border>
    </dxf>
    <dxf>
      <font>
        <sz val="8"/>
        <color theme="7" tint="-0.249946592608417"/>
      </font>
      <border diagonalUp="0" diagonalDown="0">
        <left/>
        <right/>
        <top/>
        <bottom style="thin">
          <color theme="7"/>
        </bottom>
        <vertical/>
        <horizontal/>
      </border>
    </dxf>
    <dxf>
      <font>
        <sz val="8"/>
        <color theme="7" tint="-0.249946592608417"/>
      </font>
    </dxf>
    <dxf>
      <fill>
        <patternFill patternType="solid">
          <fgColor theme="5" tint="0.5999938962981048"/>
          <bgColor theme="5" tint="0.5999938962981048"/>
        </patternFill>
      </fill>
    </dxf>
    <dxf>
      <fill>
        <patternFill patternType="solid">
          <fgColor theme="5" tint="0.5999938962981048"/>
          <bgColor theme="4"/>
        </patternFill>
      </fill>
    </dxf>
    <dxf>
      <font>
        <b/>
        <color theme="1"/>
      </font>
    </dxf>
    <dxf>
      <font>
        <b/>
        <color theme="1"/>
      </font>
    </dxf>
    <dxf>
      <font>
        <b val="0"/>
        <i val="0"/>
        <color theme="1"/>
      </font>
      <border>
        <top style="medium">
          <color theme="5"/>
        </top>
      </border>
    </dxf>
    <dxf>
      <font>
        <b val="0"/>
        <i val="0"/>
        <color theme="0"/>
      </font>
      <fill>
        <patternFill>
          <bgColor theme="8"/>
        </patternFill>
      </fill>
      <border diagonalUp="0" diagonalDown="0">
        <left style="thin">
          <color theme="8"/>
        </left>
        <right style="thin">
          <color theme="8"/>
        </right>
        <top style="thin">
          <color theme="8"/>
        </top>
        <bottom style="thin">
          <color theme="8"/>
        </bottom>
        <vertical/>
        <horizontal/>
      </border>
    </dxf>
    <dxf>
      <font>
        <color theme="1"/>
      </font>
      <fill>
        <patternFill patternType="solid">
          <fgColor theme="5" tint="0.7999816888943144"/>
          <bgColor theme="5" tint="0.7999816888943144"/>
        </patternFill>
      </fill>
      <border>
        <left style="thin">
          <color theme="5" tint="0.3999755851924192"/>
        </left>
        <right style="thin">
          <color theme="5" tint="0.3999755851924192"/>
        </right>
        <top style="thin">
          <color theme="5" tint="0.3999755851924192"/>
        </top>
        <bottom style="thin">
          <color theme="5" tint="0.3999755851924192"/>
        </bottom>
        <vertical style="thin">
          <color theme="5" tint="0.3999755851924192"/>
        </vertical>
        <horizontal style="thin">
          <color theme="5" tint="0.3999755851924192"/>
        </horizontal>
      </border>
    </dxf>
  </dxfs>
  <tableStyles count="2" defaultTableStyle="TableStyleMedium9" defaultPivotStyle="PivotStyleLight16">
    <tableStyle name="Bouppteckning" pivot="0" count="7" xr9:uid="{DB40A0B2-143B-4578-BEC2-F04CD1FC9BDF}">
      <tableStyleElement type="wholeTable" dxfId="276"/>
      <tableStyleElement type="headerRow" dxfId="275"/>
      <tableStyleElement type="totalRow" dxfId="274"/>
      <tableStyleElement type="firstColumn" dxfId="273"/>
      <tableStyleElement type="lastColumn" dxfId="272"/>
      <tableStyleElement type="firstRowStripe" dxfId="271"/>
      <tableStyleElement type="firstColumnStripe" dxfId="270"/>
    </tableStyle>
    <tableStyle name="Tabellformat 1" pivot="0" count="4" xr9:uid="{00000000-0011-0000-FFFF-FFFF00000000}">
      <tableStyleElement type="wholeTable" dxfId="269"/>
      <tableStyleElement type="headerRow" dxfId="268"/>
      <tableStyleElement type="totalRow" dxfId="267"/>
      <tableStyleElement type="firstRowStripe" dxfId="2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mruColors>
      <color rgb="FFFFFFFF"/>
      <color rgb="FF008272"/>
      <color rgb="FF305496"/>
      <color rgb="FF595959"/>
      <color rgb="FF4472C4"/>
      <color rgb="FFEAF6EC"/>
      <color rgb="FF00B09B"/>
      <color rgb="FF00AEDE"/>
      <color rgb="FFD9EEFF"/>
      <color rgb="FFCAEC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31.xml" Id="rId3" /><Relationship Type="http://schemas.openxmlformats.org/officeDocument/2006/relationships/calcChain" Target="/xl/calcChain.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haredStrings" Target="/xl/sharedStrings.xml" Id="rId6" /><Relationship Type="http://schemas.openxmlformats.org/officeDocument/2006/relationships/styles" Target="/xl/styles.xml" Id="rId5" /><Relationship Type="http://schemas.openxmlformats.org/officeDocument/2006/relationships/theme" Target="/xl/theme/theme11.xml" Id="rId4" /></Relationships>
</file>

<file path=xl/drawings/drawing13.xml><?xml version="1.0" encoding="utf-8"?>
<xdr:wsDr xmlns:xdr="http://schemas.openxmlformats.org/drawingml/2006/spreadsheetDrawing" xmlns:a="http://schemas.openxmlformats.org/drawingml/2006/main">
  <xdr:twoCellAnchor>
    <xdr:from>
      <xdr:col>2</xdr:col>
      <xdr:colOff>74767</xdr:colOff>
      <xdr:row>2</xdr:row>
      <xdr:rowOff>190501</xdr:rowOff>
    </xdr:from>
    <xdr:to>
      <xdr:col>4</xdr:col>
      <xdr:colOff>8329</xdr:colOff>
      <xdr:row>4</xdr:row>
      <xdr:rowOff>189987</xdr:rowOff>
    </xdr:to>
    <xdr:grpSp>
      <xdr:nvGrpSpPr>
        <xdr:cNvPr id="9" name="Grupp 8" descr="bokikon">
          <a:extLst>
            <a:ext uri="{FF2B5EF4-FFF2-40B4-BE49-F238E27FC236}">
              <a16:creationId xmlns:a16="http://schemas.microsoft.com/office/drawing/2014/main" id="{D505612D-ECC7-4A81-AEAF-7A90D94E5442}"/>
            </a:ext>
          </a:extLst>
        </xdr:cNvPr>
        <xdr:cNvGrpSpPr/>
      </xdr:nvGrpSpPr>
      <xdr:grpSpPr>
        <a:xfrm>
          <a:off x="551017" y="676276"/>
          <a:ext cx="619362" cy="494786"/>
          <a:chOff x="1657289" y="2711625"/>
          <a:chExt cx="1862802" cy="1438479"/>
        </a:xfrm>
      </xdr:grpSpPr>
      <xdr:sp macro="" textlink="">
        <xdr:nvSpPr>
          <xdr:cNvPr id="10" name="Frihandsfigur: Form 9">
            <a:extLst>
              <a:ext uri="{FF2B5EF4-FFF2-40B4-BE49-F238E27FC236}">
                <a16:creationId xmlns:a16="http://schemas.microsoft.com/office/drawing/2014/main" id="{032428CA-1B42-4839-B0E8-C6169CA1BA2D}"/>
              </a:ext>
            </a:extLst>
          </xdr:cNvPr>
          <xdr:cNvSpPr/>
        </xdr:nvSpPr>
        <xdr:spPr>
          <a:xfrm>
            <a:off x="2819828" y="3088933"/>
            <a:ext cx="349275" cy="47164"/>
          </a:xfrm>
          <a:custGeom>
            <a:avLst/>
            <a:gdLst>
              <a:gd name="connsiteX0" fmla="*/ 0 w 349275"/>
              <a:gd name="connsiteY0" fmla="*/ 0 h 47163"/>
              <a:gd name="connsiteX1" fmla="*/ 349275 w 349275"/>
              <a:gd name="connsiteY1" fmla="*/ 0 h 47163"/>
              <a:gd name="connsiteX2" fmla="*/ 349275 w 349275"/>
              <a:gd name="connsiteY2" fmla="*/ 47163 h 47163"/>
              <a:gd name="connsiteX3" fmla="*/ 0 w 349275"/>
              <a:gd name="connsiteY3" fmla="*/ 47163 h 47163"/>
            </a:gdLst>
            <a:ahLst/>
            <a:cxnLst>
              <a:cxn ang="0">
                <a:pos x="connsiteX0" y="connsiteY0"/>
              </a:cxn>
              <a:cxn ang="0">
                <a:pos x="connsiteX1" y="connsiteY1"/>
              </a:cxn>
              <a:cxn ang="0">
                <a:pos x="connsiteX2" y="connsiteY2"/>
              </a:cxn>
              <a:cxn ang="0">
                <a:pos x="connsiteX3" y="connsiteY3"/>
              </a:cxn>
            </a:cxnLst>
            <a:rect l="l" t="t" r="r" b="b"/>
            <a:pathLst>
              <a:path w="349275" h="47163">
                <a:moveTo>
                  <a:pt x="0" y="0"/>
                </a:moveTo>
                <a:lnTo>
                  <a:pt x="349275" y="0"/>
                </a:lnTo>
                <a:lnTo>
                  <a:pt x="349275" y="47163"/>
                </a:lnTo>
                <a:lnTo>
                  <a:pt x="0" y="47163"/>
                </a:lnTo>
                <a:close/>
              </a:path>
            </a:pathLst>
          </a:custGeom>
          <a:solidFill>
            <a:schemeClr val="accent1"/>
          </a:solidFill>
          <a:ln w="3175" cap="flat">
            <a:solidFill>
              <a:schemeClr val="accent1"/>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11" name="Frihandsfigur: Form 10">
            <a:extLst>
              <a:ext uri="{FF2B5EF4-FFF2-40B4-BE49-F238E27FC236}">
                <a16:creationId xmlns:a16="http://schemas.microsoft.com/office/drawing/2014/main" id="{7A7D46A5-2B60-427C-925D-BC931ECEFA28}"/>
              </a:ext>
            </a:extLst>
          </xdr:cNvPr>
          <xdr:cNvSpPr/>
        </xdr:nvSpPr>
        <xdr:spPr>
          <a:xfrm>
            <a:off x="2819828" y="3230420"/>
            <a:ext cx="349275" cy="47164"/>
          </a:xfrm>
          <a:custGeom>
            <a:avLst/>
            <a:gdLst>
              <a:gd name="connsiteX0" fmla="*/ 0 w 349275"/>
              <a:gd name="connsiteY0" fmla="*/ 0 h 47163"/>
              <a:gd name="connsiteX1" fmla="*/ 349275 w 349275"/>
              <a:gd name="connsiteY1" fmla="*/ 0 h 47163"/>
              <a:gd name="connsiteX2" fmla="*/ 349275 w 349275"/>
              <a:gd name="connsiteY2" fmla="*/ 47163 h 47163"/>
              <a:gd name="connsiteX3" fmla="*/ 0 w 349275"/>
              <a:gd name="connsiteY3" fmla="*/ 47163 h 47163"/>
            </a:gdLst>
            <a:ahLst/>
            <a:cxnLst>
              <a:cxn ang="0">
                <a:pos x="connsiteX0" y="connsiteY0"/>
              </a:cxn>
              <a:cxn ang="0">
                <a:pos x="connsiteX1" y="connsiteY1"/>
              </a:cxn>
              <a:cxn ang="0">
                <a:pos x="connsiteX2" y="connsiteY2"/>
              </a:cxn>
              <a:cxn ang="0">
                <a:pos x="connsiteX3" y="connsiteY3"/>
              </a:cxn>
            </a:cxnLst>
            <a:rect l="l" t="t" r="r" b="b"/>
            <a:pathLst>
              <a:path w="349275" h="47163">
                <a:moveTo>
                  <a:pt x="0" y="0"/>
                </a:moveTo>
                <a:lnTo>
                  <a:pt x="349275" y="0"/>
                </a:lnTo>
                <a:lnTo>
                  <a:pt x="349275" y="47163"/>
                </a:lnTo>
                <a:lnTo>
                  <a:pt x="0" y="47163"/>
                </a:lnTo>
                <a:close/>
              </a:path>
            </a:pathLst>
          </a:custGeom>
          <a:solidFill>
            <a:schemeClr val="accent1"/>
          </a:solidFill>
          <a:ln w="3175" cap="flat">
            <a:solidFill>
              <a:schemeClr val="accent1"/>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12" name="Frihandsfigur: figur 11">
            <a:extLst>
              <a:ext uri="{FF2B5EF4-FFF2-40B4-BE49-F238E27FC236}">
                <a16:creationId xmlns:a16="http://schemas.microsoft.com/office/drawing/2014/main" id="{2EF96864-E63A-4C48-9019-4D045DDD12A5}"/>
              </a:ext>
            </a:extLst>
          </xdr:cNvPr>
          <xdr:cNvSpPr/>
        </xdr:nvSpPr>
        <xdr:spPr>
          <a:xfrm>
            <a:off x="2819828" y="3371910"/>
            <a:ext cx="232850" cy="47164"/>
          </a:xfrm>
          <a:custGeom>
            <a:avLst/>
            <a:gdLst>
              <a:gd name="connsiteX0" fmla="*/ 0 w 232850"/>
              <a:gd name="connsiteY0" fmla="*/ 0 h 47163"/>
              <a:gd name="connsiteX1" fmla="*/ 232850 w 232850"/>
              <a:gd name="connsiteY1" fmla="*/ 0 h 47163"/>
              <a:gd name="connsiteX2" fmla="*/ 232850 w 232850"/>
              <a:gd name="connsiteY2" fmla="*/ 47163 h 47163"/>
              <a:gd name="connsiteX3" fmla="*/ 0 w 232850"/>
              <a:gd name="connsiteY3" fmla="*/ 47163 h 47163"/>
            </a:gdLst>
            <a:ahLst/>
            <a:cxnLst>
              <a:cxn ang="0">
                <a:pos x="connsiteX0" y="connsiteY0"/>
              </a:cxn>
              <a:cxn ang="0">
                <a:pos x="connsiteX1" y="connsiteY1"/>
              </a:cxn>
              <a:cxn ang="0">
                <a:pos x="connsiteX2" y="connsiteY2"/>
              </a:cxn>
              <a:cxn ang="0">
                <a:pos x="connsiteX3" y="connsiteY3"/>
              </a:cxn>
            </a:cxnLst>
            <a:rect l="l" t="t" r="r" b="b"/>
            <a:pathLst>
              <a:path w="232850" h="47163">
                <a:moveTo>
                  <a:pt x="0" y="0"/>
                </a:moveTo>
                <a:lnTo>
                  <a:pt x="232850" y="0"/>
                </a:lnTo>
                <a:lnTo>
                  <a:pt x="232850" y="47163"/>
                </a:lnTo>
                <a:lnTo>
                  <a:pt x="0" y="47163"/>
                </a:lnTo>
                <a:close/>
              </a:path>
            </a:pathLst>
          </a:custGeom>
          <a:solidFill>
            <a:schemeClr val="accent1"/>
          </a:solidFill>
          <a:ln w="3175" cap="flat">
            <a:solidFill>
              <a:schemeClr val="accent1"/>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13" name="Frihandsfigur: Form 12">
            <a:extLst>
              <a:ext uri="{FF2B5EF4-FFF2-40B4-BE49-F238E27FC236}">
                <a16:creationId xmlns:a16="http://schemas.microsoft.com/office/drawing/2014/main" id="{ED920696-5AA1-4C69-A271-1A34D157D89E}"/>
              </a:ext>
            </a:extLst>
          </xdr:cNvPr>
          <xdr:cNvSpPr/>
        </xdr:nvSpPr>
        <xdr:spPr>
          <a:xfrm>
            <a:off x="1657289" y="2711625"/>
            <a:ext cx="1862802" cy="1438479"/>
          </a:xfrm>
          <a:custGeom>
            <a:avLst/>
            <a:gdLst>
              <a:gd name="connsiteX0" fmla="*/ 1839518 w 1862802"/>
              <a:gd name="connsiteY0" fmla="*/ 188653 h 1438479"/>
              <a:gd name="connsiteX1" fmla="*/ 1699807 w 1862802"/>
              <a:gd name="connsiteY1" fmla="*/ 188653 h 1438479"/>
              <a:gd name="connsiteX2" fmla="*/ 1699807 w 1862802"/>
              <a:gd name="connsiteY2" fmla="*/ 84894 h 1438479"/>
              <a:gd name="connsiteX3" fmla="*/ 1684090 w 1862802"/>
              <a:gd name="connsiteY3" fmla="*/ 62586 h 1438479"/>
              <a:gd name="connsiteX4" fmla="*/ 931401 w 1862802"/>
              <a:gd name="connsiteY4" fmla="*/ 59992 h 1438479"/>
              <a:gd name="connsiteX5" fmla="*/ 178713 w 1862802"/>
              <a:gd name="connsiteY5" fmla="*/ 62562 h 1438479"/>
              <a:gd name="connsiteX6" fmla="*/ 162995 w 1862802"/>
              <a:gd name="connsiteY6" fmla="*/ 84894 h 1438479"/>
              <a:gd name="connsiteX7" fmla="*/ 162995 w 1862802"/>
              <a:gd name="connsiteY7" fmla="*/ 188653 h 1438479"/>
              <a:gd name="connsiteX8" fmla="*/ 23285 w 1862802"/>
              <a:gd name="connsiteY8" fmla="*/ 188653 h 1438479"/>
              <a:gd name="connsiteX9" fmla="*/ 0 w 1862802"/>
              <a:gd name="connsiteY9" fmla="*/ 212235 h 1438479"/>
              <a:gd name="connsiteX10" fmla="*/ 0 w 1862802"/>
              <a:gd name="connsiteY10" fmla="*/ 1344153 h 1438479"/>
              <a:gd name="connsiteX11" fmla="*/ 23285 w 1862802"/>
              <a:gd name="connsiteY11" fmla="*/ 1367735 h 1438479"/>
              <a:gd name="connsiteX12" fmla="*/ 770735 w 1862802"/>
              <a:gd name="connsiteY12" fmla="*/ 1367735 h 1438479"/>
              <a:gd name="connsiteX13" fmla="*/ 859218 w 1862802"/>
              <a:gd name="connsiteY13" fmla="*/ 1438480 h 1438479"/>
              <a:gd name="connsiteX14" fmla="*/ 1003585 w 1862802"/>
              <a:gd name="connsiteY14" fmla="*/ 1438480 h 1438479"/>
              <a:gd name="connsiteX15" fmla="*/ 1092068 w 1862802"/>
              <a:gd name="connsiteY15" fmla="*/ 1367735 h 1438479"/>
              <a:gd name="connsiteX16" fmla="*/ 1839518 w 1862802"/>
              <a:gd name="connsiteY16" fmla="*/ 1367735 h 1438479"/>
              <a:gd name="connsiteX17" fmla="*/ 1862803 w 1862802"/>
              <a:gd name="connsiteY17" fmla="*/ 1344153 h 1438479"/>
              <a:gd name="connsiteX18" fmla="*/ 1862803 w 1862802"/>
              <a:gd name="connsiteY18" fmla="*/ 212235 h 1438479"/>
              <a:gd name="connsiteX19" fmla="*/ 1839518 w 1862802"/>
              <a:gd name="connsiteY19" fmla="*/ 188653 h 1438479"/>
              <a:gd name="connsiteX20" fmla="*/ 1653237 w 1862802"/>
              <a:gd name="connsiteY20" fmla="*/ 101873 h 1438479"/>
              <a:gd name="connsiteX21" fmla="*/ 1653237 w 1862802"/>
              <a:gd name="connsiteY21" fmla="*/ 1184270 h 1438479"/>
              <a:gd name="connsiteX22" fmla="*/ 954686 w 1862802"/>
              <a:gd name="connsiteY22" fmla="*/ 1184270 h 1438479"/>
              <a:gd name="connsiteX23" fmla="*/ 954686 w 1862802"/>
              <a:gd name="connsiteY23" fmla="*/ 101873 h 1438479"/>
              <a:gd name="connsiteX24" fmla="*/ 1653237 w 1862802"/>
              <a:gd name="connsiteY24" fmla="*/ 101873 h 1438479"/>
              <a:gd name="connsiteX25" fmla="*/ 209565 w 1862802"/>
              <a:gd name="connsiteY25" fmla="*/ 101873 h 1438479"/>
              <a:gd name="connsiteX26" fmla="*/ 908116 w 1862802"/>
              <a:gd name="connsiteY26" fmla="*/ 101873 h 1438479"/>
              <a:gd name="connsiteX27" fmla="*/ 908116 w 1862802"/>
              <a:gd name="connsiteY27" fmla="*/ 1184270 h 1438479"/>
              <a:gd name="connsiteX28" fmla="*/ 209565 w 1862802"/>
              <a:gd name="connsiteY28" fmla="*/ 1184270 h 1438479"/>
              <a:gd name="connsiteX29" fmla="*/ 1816233 w 1862802"/>
              <a:gd name="connsiteY29" fmla="*/ 1320571 h 1438479"/>
              <a:gd name="connsiteX30" fmla="*/ 1071112 w 1862802"/>
              <a:gd name="connsiteY30" fmla="*/ 1320571 h 1438479"/>
              <a:gd name="connsiteX31" fmla="*/ 1047826 w 1862802"/>
              <a:gd name="connsiteY31" fmla="*/ 1344153 h 1438479"/>
              <a:gd name="connsiteX32" fmla="*/ 1047826 w 1862802"/>
              <a:gd name="connsiteY32" fmla="*/ 1346511 h 1438479"/>
              <a:gd name="connsiteX33" fmla="*/ 1003585 w 1862802"/>
              <a:gd name="connsiteY33" fmla="*/ 1391316 h 1438479"/>
              <a:gd name="connsiteX34" fmla="*/ 859218 w 1862802"/>
              <a:gd name="connsiteY34" fmla="*/ 1391316 h 1438479"/>
              <a:gd name="connsiteX35" fmla="*/ 814976 w 1862802"/>
              <a:gd name="connsiteY35" fmla="*/ 1346511 h 1438479"/>
              <a:gd name="connsiteX36" fmla="*/ 814976 w 1862802"/>
              <a:gd name="connsiteY36" fmla="*/ 1344153 h 1438479"/>
              <a:gd name="connsiteX37" fmla="*/ 791691 w 1862802"/>
              <a:gd name="connsiteY37" fmla="*/ 1320571 h 1438479"/>
              <a:gd name="connsiteX38" fmla="*/ 46570 w 1862802"/>
              <a:gd name="connsiteY38" fmla="*/ 1320571 h 1438479"/>
              <a:gd name="connsiteX39" fmla="*/ 46570 w 1862802"/>
              <a:gd name="connsiteY39" fmla="*/ 235817 h 1438479"/>
              <a:gd name="connsiteX40" fmla="*/ 162995 w 1862802"/>
              <a:gd name="connsiteY40" fmla="*/ 235817 h 1438479"/>
              <a:gd name="connsiteX41" fmla="*/ 162995 w 1862802"/>
              <a:gd name="connsiteY41" fmla="*/ 1216812 h 1438479"/>
              <a:gd name="connsiteX42" fmla="*/ 186273 w 1862802"/>
              <a:gd name="connsiteY42" fmla="*/ 1240401 h 1438479"/>
              <a:gd name="connsiteX43" fmla="*/ 193848 w 1862802"/>
              <a:gd name="connsiteY43" fmla="*/ 1239120 h 1438479"/>
              <a:gd name="connsiteX44" fmla="*/ 923834 w 1862802"/>
              <a:gd name="connsiteY44" fmla="*/ 1239120 h 1438479"/>
              <a:gd name="connsiteX45" fmla="*/ 924998 w 1862802"/>
              <a:gd name="connsiteY45" fmla="*/ 1239309 h 1438479"/>
              <a:gd name="connsiteX46" fmla="*/ 930284 w 1862802"/>
              <a:gd name="connsiteY46" fmla="*/ 1240205 h 1438479"/>
              <a:gd name="connsiteX47" fmla="*/ 931401 w 1862802"/>
              <a:gd name="connsiteY47" fmla="*/ 1240394 h 1438479"/>
              <a:gd name="connsiteX48" fmla="*/ 932263 w 1862802"/>
              <a:gd name="connsiteY48" fmla="*/ 1240253 h 1438479"/>
              <a:gd name="connsiteX49" fmla="*/ 937502 w 1862802"/>
              <a:gd name="connsiteY49" fmla="*/ 1239451 h 1438479"/>
              <a:gd name="connsiteX50" fmla="*/ 938666 w 1862802"/>
              <a:gd name="connsiteY50" fmla="*/ 1239191 h 1438479"/>
              <a:gd name="connsiteX51" fmla="*/ 938969 w 1862802"/>
              <a:gd name="connsiteY51" fmla="*/ 1239191 h 1438479"/>
              <a:gd name="connsiteX52" fmla="*/ 1668955 w 1862802"/>
              <a:gd name="connsiteY52" fmla="*/ 1239191 h 1438479"/>
              <a:gd name="connsiteX53" fmla="*/ 1676522 w 1862802"/>
              <a:gd name="connsiteY53" fmla="*/ 1240394 h 1438479"/>
              <a:gd name="connsiteX54" fmla="*/ 1699807 w 1862802"/>
              <a:gd name="connsiteY54" fmla="*/ 1216812 h 1438479"/>
              <a:gd name="connsiteX55" fmla="*/ 1699807 w 1862802"/>
              <a:gd name="connsiteY55" fmla="*/ 235817 h 1438479"/>
              <a:gd name="connsiteX56" fmla="*/ 1816233 w 1862802"/>
              <a:gd name="connsiteY56" fmla="*/ 235817 h 14384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Lst>
            <a:rect l="l" t="t" r="r" b="b"/>
            <a:pathLst>
              <a:path w="1862802" h="1438479">
                <a:moveTo>
                  <a:pt x="1839518" y="188653"/>
                </a:moveTo>
                <a:lnTo>
                  <a:pt x="1699807" y="188653"/>
                </a:lnTo>
                <a:lnTo>
                  <a:pt x="1699807" y="84894"/>
                </a:lnTo>
                <a:cubicBezTo>
                  <a:pt x="1699810" y="74823"/>
                  <a:pt x="1693495" y="65859"/>
                  <a:pt x="1684090" y="62586"/>
                </a:cubicBezTo>
                <a:cubicBezTo>
                  <a:pt x="1439951" y="-19950"/>
                  <a:pt x="1176087" y="-20860"/>
                  <a:pt x="931401" y="59992"/>
                </a:cubicBezTo>
                <a:cubicBezTo>
                  <a:pt x="686717" y="-20867"/>
                  <a:pt x="422854" y="-19966"/>
                  <a:pt x="178713" y="62562"/>
                </a:cubicBezTo>
                <a:cubicBezTo>
                  <a:pt x="169298" y="65838"/>
                  <a:pt x="162981" y="74813"/>
                  <a:pt x="162995" y="84894"/>
                </a:cubicBezTo>
                <a:lnTo>
                  <a:pt x="162995" y="188653"/>
                </a:lnTo>
                <a:lnTo>
                  <a:pt x="23285" y="188653"/>
                </a:lnTo>
                <a:cubicBezTo>
                  <a:pt x="10425" y="188653"/>
                  <a:pt x="0" y="199211"/>
                  <a:pt x="0" y="212235"/>
                </a:cubicBezTo>
                <a:lnTo>
                  <a:pt x="0" y="1344153"/>
                </a:lnTo>
                <a:cubicBezTo>
                  <a:pt x="0" y="1357177"/>
                  <a:pt x="10425" y="1367735"/>
                  <a:pt x="23285" y="1367735"/>
                </a:cubicBezTo>
                <a:lnTo>
                  <a:pt x="770735" y="1367735"/>
                </a:lnTo>
                <a:cubicBezTo>
                  <a:pt x="780503" y="1409217"/>
                  <a:pt x="817109" y="1438484"/>
                  <a:pt x="859218" y="1438480"/>
                </a:cubicBezTo>
                <a:lnTo>
                  <a:pt x="1003585" y="1438480"/>
                </a:lnTo>
                <a:cubicBezTo>
                  <a:pt x="1045694" y="1438484"/>
                  <a:pt x="1082300" y="1409217"/>
                  <a:pt x="1092068" y="1367735"/>
                </a:cubicBezTo>
                <a:lnTo>
                  <a:pt x="1839518" y="1367735"/>
                </a:lnTo>
                <a:cubicBezTo>
                  <a:pt x="1852378" y="1367735"/>
                  <a:pt x="1862803" y="1357177"/>
                  <a:pt x="1862803" y="1344153"/>
                </a:cubicBezTo>
                <a:lnTo>
                  <a:pt x="1862803" y="212235"/>
                </a:lnTo>
                <a:cubicBezTo>
                  <a:pt x="1862803" y="199211"/>
                  <a:pt x="1852378" y="188653"/>
                  <a:pt x="1839518" y="188653"/>
                </a:cubicBezTo>
                <a:close/>
                <a:moveTo>
                  <a:pt x="1653237" y="101873"/>
                </a:moveTo>
                <a:lnTo>
                  <a:pt x="1653237" y="1184270"/>
                </a:lnTo>
                <a:cubicBezTo>
                  <a:pt x="1425500" y="1114374"/>
                  <a:pt x="1182423" y="1114374"/>
                  <a:pt x="954686" y="1184270"/>
                </a:cubicBezTo>
                <a:lnTo>
                  <a:pt x="954686" y="101873"/>
                </a:lnTo>
                <a:cubicBezTo>
                  <a:pt x="1181967" y="28926"/>
                  <a:pt x="1425957" y="28926"/>
                  <a:pt x="1653237" y="101873"/>
                </a:cubicBezTo>
                <a:close/>
                <a:moveTo>
                  <a:pt x="209565" y="101873"/>
                </a:moveTo>
                <a:cubicBezTo>
                  <a:pt x="436846" y="28926"/>
                  <a:pt x="680836" y="28926"/>
                  <a:pt x="908116" y="101873"/>
                </a:cubicBezTo>
                <a:lnTo>
                  <a:pt x="908116" y="1184270"/>
                </a:lnTo>
                <a:cubicBezTo>
                  <a:pt x="680379" y="1114374"/>
                  <a:pt x="437302" y="1114374"/>
                  <a:pt x="209565" y="1184270"/>
                </a:cubicBezTo>
                <a:close/>
                <a:moveTo>
                  <a:pt x="1816233" y="1320571"/>
                </a:moveTo>
                <a:lnTo>
                  <a:pt x="1071112" y="1320571"/>
                </a:lnTo>
                <a:cubicBezTo>
                  <a:pt x="1058251" y="1320571"/>
                  <a:pt x="1047826" y="1331129"/>
                  <a:pt x="1047826" y="1344153"/>
                </a:cubicBezTo>
                <a:lnTo>
                  <a:pt x="1047826" y="1346511"/>
                </a:lnTo>
                <a:cubicBezTo>
                  <a:pt x="1047826" y="1371255"/>
                  <a:pt x="1028018" y="1391316"/>
                  <a:pt x="1003585" y="1391316"/>
                </a:cubicBezTo>
                <a:lnTo>
                  <a:pt x="859218" y="1391316"/>
                </a:lnTo>
                <a:cubicBezTo>
                  <a:pt x="834785" y="1391316"/>
                  <a:pt x="814976" y="1371255"/>
                  <a:pt x="814976" y="1346511"/>
                </a:cubicBezTo>
                <a:lnTo>
                  <a:pt x="814976" y="1344153"/>
                </a:lnTo>
                <a:cubicBezTo>
                  <a:pt x="814976" y="1331129"/>
                  <a:pt x="804551" y="1320571"/>
                  <a:pt x="791691" y="1320571"/>
                </a:cubicBezTo>
                <a:lnTo>
                  <a:pt x="46570" y="1320571"/>
                </a:lnTo>
                <a:lnTo>
                  <a:pt x="46570" y="235817"/>
                </a:lnTo>
                <a:lnTo>
                  <a:pt x="162995" y="235817"/>
                </a:lnTo>
                <a:lnTo>
                  <a:pt x="162995" y="1216812"/>
                </a:lnTo>
                <a:cubicBezTo>
                  <a:pt x="162991" y="1229836"/>
                  <a:pt x="173413" y="1240396"/>
                  <a:pt x="186273" y="1240401"/>
                </a:cubicBezTo>
                <a:cubicBezTo>
                  <a:pt x="188851" y="1240401"/>
                  <a:pt x="191410" y="1239970"/>
                  <a:pt x="193848" y="1239120"/>
                </a:cubicBezTo>
                <a:cubicBezTo>
                  <a:pt x="430761" y="1159101"/>
                  <a:pt x="686920" y="1159101"/>
                  <a:pt x="923834" y="1239120"/>
                </a:cubicBezTo>
                <a:cubicBezTo>
                  <a:pt x="924218" y="1239208"/>
                  <a:pt x="924607" y="1239271"/>
                  <a:pt x="924998" y="1239309"/>
                </a:cubicBezTo>
                <a:cubicBezTo>
                  <a:pt x="926719" y="1239821"/>
                  <a:pt x="928493" y="1240123"/>
                  <a:pt x="930284" y="1240205"/>
                </a:cubicBezTo>
                <a:cubicBezTo>
                  <a:pt x="930656" y="1240205"/>
                  <a:pt x="931029" y="1240394"/>
                  <a:pt x="931401" y="1240394"/>
                </a:cubicBezTo>
                <a:cubicBezTo>
                  <a:pt x="931774" y="1240394"/>
                  <a:pt x="931983" y="1240276"/>
                  <a:pt x="932263" y="1240253"/>
                </a:cubicBezTo>
                <a:cubicBezTo>
                  <a:pt x="934035" y="1240196"/>
                  <a:pt x="935793" y="1239927"/>
                  <a:pt x="937502" y="1239451"/>
                </a:cubicBezTo>
                <a:cubicBezTo>
                  <a:pt x="937875" y="1239451"/>
                  <a:pt x="938270" y="1239309"/>
                  <a:pt x="938666" y="1239191"/>
                </a:cubicBezTo>
                <a:lnTo>
                  <a:pt x="938969" y="1239191"/>
                </a:lnTo>
                <a:cubicBezTo>
                  <a:pt x="1175883" y="1159172"/>
                  <a:pt x="1432041" y="1159172"/>
                  <a:pt x="1668955" y="1239191"/>
                </a:cubicBezTo>
                <a:cubicBezTo>
                  <a:pt x="1671395" y="1240007"/>
                  <a:pt x="1673952" y="1240413"/>
                  <a:pt x="1676522" y="1240394"/>
                </a:cubicBezTo>
                <a:cubicBezTo>
                  <a:pt x="1689383" y="1240394"/>
                  <a:pt x="1699807" y="1229836"/>
                  <a:pt x="1699807" y="1216812"/>
                </a:cubicBezTo>
                <a:lnTo>
                  <a:pt x="1699807" y="235817"/>
                </a:lnTo>
                <a:lnTo>
                  <a:pt x="1816233" y="235817"/>
                </a:lnTo>
                <a:close/>
              </a:path>
            </a:pathLst>
          </a:custGeom>
          <a:solidFill>
            <a:schemeClr val="accent1"/>
          </a:solidFill>
          <a:ln w="3175" cap="flat">
            <a:solidFill>
              <a:schemeClr val="accent1"/>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321945</xdr:colOff>
      <xdr:row>2</xdr:row>
      <xdr:rowOff>83081</xdr:rowOff>
    </xdr:from>
    <xdr:to>
      <xdr:col>1</xdr:col>
      <xdr:colOff>893446</xdr:colOff>
      <xdr:row>4</xdr:row>
      <xdr:rowOff>192405</xdr:rowOff>
    </xdr:to>
    <xdr:grpSp>
      <xdr:nvGrpSpPr>
        <xdr:cNvPr id="8" name="Grupp 7" descr="händer med blomma med dollartecken">
          <a:extLst>
            <a:ext uri="{FF2B5EF4-FFF2-40B4-BE49-F238E27FC236}">
              <a16:creationId xmlns:a16="http://schemas.microsoft.com/office/drawing/2014/main" id="{2112D29B-3939-4C93-9012-E281191D57D7}"/>
            </a:ext>
          </a:extLst>
        </xdr:cNvPr>
        <xdr:cNvGrpSpPr>
          <a:grpSpLocks noChangeAspect="1"/>
        </xdr:cNvGrpSpPr>
      </xdr:nvGrpSpPr>
      <xdr:grpSpPr>
        <a:xfrm>
          <a:off x="588645" y="578381"/>
          <a:ext cx="571501" cy="604624"/>
          <a:chOff x="5820686" y="1774007"/>
          <a:chExt cx="1902017" cy="1935095"/>
        </a:xfrm>
      </xdr:grpSpPr>
      <xdr:sp macro="" textlink="">
        <xdr:nvSpPr>
          <xdr:cNvPr id="9" name="Frihandsfigur 7">
            <a:extLst>
              <a:ext uri="{FF2B5EF4-FFF2-40B4-BE49-F238E27FC236}">
                <a16:creationId xmlns:a16="http://schemas.microsoft.com/office/drawing/2014/main" id="{69CA688F-C8CC-4064-B806-A18CEF7CE5FD}"/>
              </a:ext>
            </a:extLst>
          </xdr:cNvPr>
          <xdr:cNvSpPr>
            <a:spLocks noEditPoints="1"/>
          </xdr:cNvSpPr>
        </xdr:nvSpPr>
        <xdr:spPr bwMode="auto">
          <a:xfrm>
            <a:off x="6598884" y="1925119"/>
            <a:ext cx="348922" cy="527259"/>
          </a:xfrm>
          <a:custGeom>
            <a:avLst/>
            <a:gdLst>
              <a:gd name="T0" fmla="*/ 112 w 365"/>
              <a:gd name="T1" fmla="*/ 198 h 560"/>
              <a:gd name="T2" fmla="*/ 99 w 365"/>
              <a:gd name="T3" fmla="*/ 163 h 560"/>
              <a:gd name="T4" fmla="*/ 115 w 365"/>
              <a:gd name="T5" fmla="*/ 125 h 560"/>
              <a:gd name="T6" fmla="*/ 163 w 365"/>
              <a:gd name="T7" fmla="*/ 106 h 560"/>
              <a:gd name="T8" fmla="*/ 163 w 365"/>
              <a:gd name="T9" fmla="*/ 224 h 560"/>
              <a:gd name="T10" fmla="*/ 112 w 365"/>
              <a:gd name="T11" fmla="*/ 198 h 560"/>
              <a:gd name="T12" fmla="*/ 208 w 365"/>
              <a:gd name="T13" fmla="*/ 317 h 560"/>
              <a:gd name="T14" fmla="*/ 262 w 365"/>
              <a:gd name="T15" fmla="*/ 342 h 560"/>
              <a:gd name="T16" fmla="*/ 278 w 365"/>
              <a:gd name="T17" fmla="*/ 381 h 560"/>
              <a:gd name="T18" fmla="*/ 259 w 365"/>
              <a:gd name="T19" fmla="*/ 419 h 560"/>
              <a:gd name="T20" fmla="*/ 208 w 365"/>
              <a:gd name="T21" fmla="*/ 438 h 560"/>
              <a:gd name="T22" fmla="*/ 208 w 365"/>
              <a:gd name="T23" fmla="*/ 317 h 560"/>
              <a:gd name="T24" fmla="*/ 48 w 365"/>
              <a:gd name="T25" fmla="*/ 381 h 560"/>
              <a:gd name="T26" fmla="*/ 0 w 365"/>
              <a:gd name="T27" fmla="*/ 438 h 560"/>
              <a:gd name="T28" fmla="*/ 166 w 365"/>
              <a:gd name="T29" fmla="*/ 512 h 560"/>
              <a:gd name="T30" fmla="*/ 166 w 365"/>
              <a:gd name="T31" fmla="*/ 560 h 560"/>
              <a:gd name="T32" fmla="*/ 211 w 365"/>
              <a:gd name="T33" fmla="*/ 560 h 560"/>
              <a:gd name="T34" fmla="*/ 211 w 365"/>
              <a:gd name="T35" fmla="*/ 512 h 560"/>
              <a:gd name="T36" fmla="*/ 323 w 365"/>
              <a:gd name="T37" fmla="*/ 470 h 560"/>
              <a:gd name="T38" fmla="*/ 365 w 365"/>
              <a:gd name="T39" fmla="*/ 374 h 560"/>
              <a:gd name="T40" fmla="*/ 329 w 365"/>
              <a:gd name="T41" fmla="*/ 285 h 560"/>
              <a:gd name="T42" fmla="*/ 214 w 365"/>
              <a:gd name="T43" fmla="*/ 237 h 560"/>
              <a:gd name="T44" fmla="*/ 211 w 365"/>
              <a:gd name="T45" fmla="*/ 237 h 560"/>
              <a:gd name="T46" fmla="*/ 211 w 365"/>
              <a:gd name="T47" fmla="*/ 109 h 560"/>
              <a:gd name="T48" fmla="*/ 304 w 365"/>
              <a:gd name="T49" fmla="*/ 147 h 560"/>
              <a:gd name="T50" fmla="*/ 349 w 365"/>
              <a:gd name="T51" fmla="*/ 86 h 560"/>
              <a:gd name="T52" fmla="*/ 208 w 365"/>
              <a:gd name="T53" fmla="*/ 35 h 560"/>
              <a:gd name="T54" fmla="*/ 208 w 365"/>
              <a:gd name="T55" fmla="*/ 0 h 560"/>
              <a:gd name="T56" fmla="*/ 163 w 365"/>
              <a:gd name="T57" fmla="*/ 0 h 560"/>
              <a:gd name="T58" fmla="*/ 163 w 365"/>
              <a:gd name="T59" fmla="*/ 35 h 560"/>
              <a:gd name="T60" fmla="*/ 57 w 365"/>
              <a:gd name="T61" fmla="*/ 77 h 560"/>
              <a:gd name="T62" fmla="*/ 16 w 365"/>
              <a:gd name="T63" fmla="*/ 173 h 560"/>
              <a:gd name="T64" fmla="*/ 51 w 365"/>
              <a:gd name="T65" fmla="*/ 262 h 560"/>
              <a:gd name="T66" fmla="*/ 163 w 365"/>
              <a:gd name="T67" fmla="*/ 310 h 560"/>
              <a:gd name="T68" fmla="*/ 163 w 365"/>
              <a:gd name="T69" fmla="*/ 442 h 560"/>
              <a:gd name="T70" fmla="*/ 48 w 365"/>
              <a:gd name="T71" fmla="*/ 381 h 5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65" h="560">
                <a:moveTo>
                  <a:pt x="112" y="198"/>
                </a:moveTo>
                <a:cubicBezTo>
                  <a:pt x="102" y="189"/>
                  <a:pt x="99" y="179"/>
                  <a:pt x="99" y="163"/>
                </a:cubicBezTo>
                <a:cubicBezTo>
                  <a:pt x="99" y="147"/>
                  <a:pt x="105" y="134"/>
                  <a:pt x="115" y="125"/>
                </a:cubicBezTo>
                <a:cubicBezTo>
                  <a:pt x="128" y="115"/>
                  <a:pt x="144" y="109"/>
                  <a:pt x="163" y="106"/>
                </a:cubicBezTo>
                <a:cubicBezTo>
                  <a:pt x="163" y="224"/>
                  <a:pt x="163" y="224"/>
                  <a:pt x="163" y="224"/>
                </a:cubicBezTo>
                <a:cubicBezTo>
                  <a:pt x="137" y="214"/>
                  <a:pt x="121" y="208"/>
                  <a:pt x="112" y="198"/>
                </a:cubicBezTo>
                <a:close/>
                <a:moveTo>
                  <a:pt x="208" y="317"/>
                </a:moveTo>
                <a:cubicBezTo>
                  <a:pt x="233" y="326"/>
                  <a:pt x="253" y="333"/>
                  <a:pt x="262" y="342"/>
                </a:cubicBezTo>
                <a:cubicBezTo>
                  <a:pt x="272" y="352"/>
                  <a:pt x="278" y="365"/>
                  <a:pt x="278" y="381"/>
                </a:cubicBezTo>
                <a:cubicBezTo>
                  <a:pt x="278" y="397"/>
                  <a:pt x="272" y="410"/>
                  <a:pt x="259" y="419"/>
                </a:cubicBezTo>
                <a:cubicBezTo>
                  <a:pt x="246" y="429"/>
                  <a:pt x="230" y="435"/>
                  <a:pt x="208" y="438"/>
                </a:cubicBezTo>
                <a:cubicBezTo>
                  <a:pt x="208" y="317"/>
                  <a:pt x="208" y="317"/>
                  <a:pt x="208" y="317"/>
                </a:cubicBezTo>
                <a:close/>
                <a:moveTo>
                  <a:pt x="48" y="381"/>
                </a:moveTo>
                <a:cubicBezTo>
                  <a:pt x="0" y="438"/>
                  <a:pt x="0" y="438"/>
                  <a:pt x="0" y="438"/>
                </a:cubicBezTo>
                <a:cubicBezTo>
                  <a:pt x="48" y="480"/>
                  <a:pt x="105" y="506"/>
                  <a:pt x="166" y="512"/>
                </a:cubicBezTo>
                <a:cubicBezTo>
                  <a:pt x="166" y="560"/>
                  <a:pt x="166" y="560"/>
                  <a:pt x="166" y="560"/>
                </a:cubicBezTo>
                <a:cubicBezTo>
                  <a:pt x="211" y="560"/>
                  <a:pt x="211" y="560"/>
                  <a:pt x="211" y="560"/>
                </a:cubicBezTo>
                <a:cubicBezTo>
                  <a:pt x="211" y="512"/>
                  <a:pt x="211" y="512"/>
                  <a:pt x="211" y="512"/>
                </a:cubicBezTo>
                <a:cubicBezTo>
                  <a:pt x="256" y="509"/>
                  <a:pt x="294" y="496"/>
                  <a:pt x="323" y="470"/>
                </a:cubicBezTo>
                <a:cubicBezTo>
                  <a:pt x="352" y="445"/>
                  <a:pt x="365" y="413"/>
                  <a:pt x="365" y="374"/>
                </a:cubicBezTo>
                <a:cubicBezTo>
                  <a:pt x="365" y="336"/>
                  <a:pt x="352" y="304"/>
                  <a:pt x="329" y="285"/>
                </a:cubicBezTo>
                <a:cubicBezTo>
                  <a:pt x="304" y="266"/>
                  <a:pt x="265" y="246"/>
                  <a:pt x="214" y="237"/>
                </a:cubicBezTo>
                <a:cubicBezTo>
                  <a:pt x="211" y="237"/>
                  <a:pt x="211" y="237"/>
                  <a:pt x="211" y="237"/>
                </a:cubicBezTo>
                <a:cubicBezTo>
                  <a:pt x="211" y="109"/>
                  <a:pt x="211" y="109"/>
                  <a:pt x="211" y="109"/>
                </a:cubicBezTo>
                <a:cubicBezTo>
                  <a:pt x="243" y="112"/>
                  <a:pt x="275" y="128"/>
                  <a:pt x="304" y="147"/>
                </a:cubicBezTo>
                <a:cubicBezTo>
                  <a:pt x="349" y="86"/>
                  <a:pt x="349" y="86"/>
                  <a:pt x="349" y="86"/>
                </a:cubicBezTo>
                <a:cubicBezTo>
                  <a:pt x="304" y="58"/>
                  <a:pt x="259" y="38"/>
                  <a:pt x="208" y="35"/>
                </a:cubicBezTo>
                <a:cubicBezTo>
                  <a:pt x="208" y="0"/>
                  <a:pt x="208" y="0"/>
                  <a:pt x="208" y="0"/>
                </a:cubicBezTo>
                <a:cubicBezTo>
                  <a:pt x="163" y="0"/>
                  <a:pt x="163" y="0"/>
                  <a:pt x="163" y="0"/>
                </a:cubicBezTo>
                <a:cubicBezTo>
                  <a:pt x="163" y="35"/>
                  <a:pt x="163" y="35"/>
                  <a:pt x="163" y="35"/>
                </a:cubicBezTo>
                <a:cubicBezTo>
                  <a:pt x="118" y="38"/>
                  <a:pt x="83" y="51"/>
                  <a:pt x="57" y="77"/>
                </a:cubicBezTo>
                <a:cubicBezTo>
                  <a:pt x="29" y="102"/>
                  <a:pt x="16" y="134"/>
                  <a:pt x="16" y="173"/>
                </a:cubicBezTo>
                <a:cubicBezTo>
                  <a:pt x="16" y="211"/>
                  <a:pt x="29" y="240"/>
                  <a:pt x="51" y="262"/>
                </a:cubicBezTo>
                <a:cubicBezTo>
                  <a:pt x="73" y="285"/>
                  <a:pt x="112" y="298"/>
                  <a:pt x="163" y="310"/>
                </a:cubicBezTo>
                <a:cubicBezTo>
                  <a:pt x="163" y="442"/>
                  <a:pt x="163" y="442"/>
                  <a:pt x="163" y="442"/>
                </a:cubicBezTo>
                <a:cubicBezTo>
                  <a:pt x="125" y="432"/>
                  <a:pt x="86" y="413"/>
                  <a:pt x="48" y="381"/>
                </a:cubicBezTo>
                <a:close/>
              </a:path>
            </a:pathLst>
          </a:custGeom>
          <a:solidFill>
            <a:schemeClr val="accent1">
              <a:lumMod val="75000"/>
            </a:schemeClr>
          </a:solidFill>
          <a:ln w="6350">
            <a:solidFill>
              <a:schemeClr val="accent1">
                <a:lumMod val="75000"/>
              </a:schemeClr>
            </a:solid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10" name="Frihandsfigur 5">
            <a:extLst>
              <a:ext uri="{FF2B5EF4-FFF2-40B4-BE49-F238E27FC236}">
                <a16:creationId xmlns:a16="http://schemas.microsoft.com/office/drawing/2014/main" id="{9B6942DF-6587-4E5A-BE86-BFEF9E44216C}"/>
              </a:ext>
            </a:extLst>
          </xdr:cNvPr>
          <xdr:cNvSpPr>
            <a:spLocks noEditPoints="1"/>
          </xdr:cNvSpPr>
        </xdr:nvSpPr>
        <xdr:spPr bwMode="auto">
          <a:xfrm>
            <a:off x="7047971" y="2542610"/>
            <a:ext cx="674732" cy="1157795"/>
          </a:xfrm>
          <a:custGeom>
            <a:avLst/>
            <a:gdLst>
              <a:gd name="T0" fmla="*/ 656 w 707"/>
              <a:gd name="T1" fmla="*/ 512 h 1229"/>
              <a:gd name="T2" fmla="*/ 653 w 707"/>
              <a:gd name="T3" fmla="*/ 528 h 1229"/>
              <a:gd name="T4" fmla="*/ 445 w 707"/>
              <a:gd name="T5" fmla="*/ 816 h 1229"/>
              <a:gd name="T6" fmla="*/ 423 w 707"/>
              <a:gd name="T7" fmla="*/ 893 h 1229"/>
              <a:gd name="T8" fmla="*/ 423 w 707"/>
              <a:gd name="T9" fmla="*/ 954 h 1229"/>
              <a:gd name="T10" fmla="*/ 119 w 707"/>
              <a:gd name="T11" fmla="*/ 954 h 1229"/>
              <a:gd name="T12" fmla="*/ 119 w 707"/>
              <a:gd name="T13" fmla="*/ 742 h 1229"/>
              <a:gd name="T14" fmla="*/ 131 w 707"/>
              <a:gd name="T15" fmla="*/ 701 h 1229"/>
              <a:gd name="T16" fmla="*/ 314 w 707"/>
              <a:gd name="T17" fmla="*/ 470 h 1229"/>
              <a:gd name="T18" fmla="*/ 384 w 707"/>
              <a:gd name="T19" fmla="*/ 464 h 1229"/>
              <a:gd name="T20" fmla="*/ 387 w 707"/>
              <a:gd name="T21" fmla="*/ 467 h 1229"/>
              <a:gd name="T22" fmla="*/ 394 w 707"/>
              <a:gd name="T23" fmla="*/ 557 h 1229"/>
              <a:gd name="T24" fmla="*/ 362 w 707"/>
              <a:gd name="T25" fmla="*/ 595 h 1229"/>
              <a:gd name="T26" fmla="*/ 365 w 707"/>
              <a:gd name="T27" fmla="*/ 630 h 1229"/>
              <a:gd name="T28" fmla="*/ 400 w 707"/>
              <a:gd name="T29" fmla="*/ 627 h 1229"/>
              <a:gd name="T30" fmla="*/ 554 w 707"/>
              <a:gd name="T31" fmla="*/ 451 h 1229"/>
              <a:gd name="T32" fmla="*/ 560 w 707"/>
              <a:gd name="T33" fmla="*/ 432 h 1229"/>
              <a:gd name="T34" fmla="*/ 560 w 707"/>
              <a:gd name="T35" fmla="*/ 99 h 1229"/>
              <a:gd name="T36" fmla="*/ 611 w 707"/>
              <a:gd name="T37" fmla="*/ 48 h 1229"/>
              <a:gd name="T38" fmla="*/ 663 w 707"/>
              <a:gd name="T39" fmla="*/ 99 h 1229"/>
              <a:gd name="T40" fmla="*/ 663 w 707"/>
              <a:gd name="T41" fmla="*/ 512 h 1229"/>
              <a:gd name="T42" fmla="*/ 656 w 707"/>
              <a:gd name="T43" fmla="*/ 512 h 1229"/>
              <a:gd name="T44" fmla="*/ 503 w 707"/>
              <a:gd name="T45" fmla="*/ 1184 h 1229"/>
              <a:gd name="T46" fmla="*/ 48 w 707"/>
              <a:gd name="T47" fmla="*/ 1184 h 1229"/>
              <a:gd name="T48" fmla="*/ 48 w 707"/>
              <a:gd name="T49" fmla="*/ 1005 h 1229"/>
              <a:gd name="T50" fmla="*/ 503 w 707"/>
              <a:gd name="T51" fmla="*/ 1005 h 1229"/>
              <a:gd name="T52" fmla="*/ 503 w 707"/>
              <a:gd name="T53" fmla="*/ 1184 h 1229"/>
              <a:gd name="T54" fmla="*/ 608 w 707"/>
              <a:gd name="T55" fmla="*/ 0 h 1229"/>
              <a:gd name="T56" fmla="*/ 509 w 707"/>
              <a:gd name="T57" fmla="*/ 99 h 1229"/>
              <a:gd name="T58" fmla="*/ 509 w 707"/>
              <a:gd name="T59" fmla="*/ 426 h 1229"/>
              <a:gd name="T60" fmla="*/ 455 w 707"/>
              <a:gd name="T61" fmla="*/ 490 h 1229"/>
              <a:gd name="T62" fmla="*/ 423 w 707"/>
              <a:gd name="T63" fmla="*/ 432 h 1229"/>
              <a:gd name="T64" fmla="*/ 416 w 707"/>
              <a:gd name="T65" fmla="*/ 432 h 1229"/>
              <a:gd name="T66" fmla="*/ 275 w 707"/>
              <a:gd name="T67" fmla="*/ 442 h 1229"/>
              <a:gd name="T68" fmla="*/ 93 w 707"/>
              <a:gd name="T69" fmla="*/ 675 h 1229"/>
              <a:gd name="T70" fmla="*/ 71 w 707"/>
              <a:gd name="T71" fmla="*/ 746 h 1229"/>
              <a:gd name="T72" fmla="*/ 71 w 707"/>
              <a:gd name="T73" fmla="*/ 957 h 1229"/>
              <a:gd name="T74" fmla="*/ 29 w 707"/>
              <a:gd name="T75" fmla="*/ 957 h 1229"/>
              <a:gd name="T76" fmla="*/ 0 w 707"/>
              <a:gd name="T77" fmla="*/ 986 h 1229"/>
              <a:gd name="T78" fmla="*/ 0 w 707"/>
              <a:gd name="T79" fmla="*/ 1200 h 1229"/>
              <a:gd name="T80" fmla="*/ 29 w 707"/>
              <a:gd name="T81" fmla="*/ 1229 h 1229"/>
              <a:gd name="T82" fmla="*/ 522 w 707"/>
              <a:gd name="T83" fmla="*/ 1229 h 1229"/>
              <a:gd name="T84" fmla="*/ 551 w 707"/>
              <a:gd name="T85" fmla="*/ 1200 h 1229"/>
              <a:gd name="T86" fmla="*/ 551 w 707"/>
              <a:gd name="T87" fmla="*/ 982 h 1229"/>
              <a:gd name="T88" fmla="*/ 522 w 707"/>
              <a:gd name="T89" fmla="*/ 954 h 1229"/>
              <a:gd name="T90" fmla="*/ 467 w 707"/>
              <a:gd name="T91" fmla="*/ 954 h 1229"/>
              <a:gd name="T92" fmla="*/ 467 w 707"/>
              <a:gd name="T93" fmla="*/ 893 h 1229"/>
              <a:gd name="T94" fmla="*/ 483 w 707"/>
              <a:gd name="T95" fmla="*/ 842 h 1229"/>
              <a:gd name="T96" fmla="*/ 695 w 707"/>
              <a:gd name="T97" fmla="*/ 554 h 1229"/>
              <a:gd name="T98" fmla="*/ 707 w 707"/>
              <a:gd name="T99" fmla="*/ 509 h 1229"/>
              <a:gd name="T100" fmla="*/ 707 w 707"/>
              <a:gd name="T101" fmla="*/ 99 h 1229"/>
              <a:gd name="T102" fmla="*/ 608 w 707"/>
              <a:gd name="T103" fmla="*/ 0 h 12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707" h="1229">
                <a:moveTo>
                  <a:pt x="656" y="512"/>
                </a:moveTo>
                <a:cubicBezTo>
                  <a:pt x="656" y="518"/>
                  <a:pt x="653" y="525"/>
                  <a:pt x="653" y="528"/>
                </a:cubicBezTo>
                <a:cubicBezTo>
                  <a:pt x="445" y="816"/>
                  <a:pt x="445" y="816"/>
                  <a:pt x="445" y="816"/>
                </a:cubicBezTo>
                <a:cubicBezTo>
                  <a:pt x="429" y="838"/>
                  <a:pt x="423" y="867"/>
                  <a:pt x="423" y="893"/>
                </a:cubicBezTo>
                <a:cubicBezTo>
                  <a:pt x="423" y="954"/>
                  <a:pt x="423" y="954"/>
                  <a:pt x="423" y="954"/>
                </a:cubicBezTo>
                <a:cubicBezTo>
                  <a:pt x="119" y="954"/>
                  <a:pt x="119" y="954"/>
                  <a:pt x="119" y="954"/>
                </a:cubicBezTo>
                <a:cubicBezTo>
                  <a:pt x="119" y="742"/>
                  <a:pt x="119" y="742"/>
                  <a:pt x="119" y="742"/>
                </a:cubicBezTo>
                <a:cubicBezTo>
                  <a:pt x="119" y="726"/>
                  <a:pt x="122" y="714"/>
                  <a:pt x="131" y="701"/>
                </a:cubicBezTo>
                <a:cubicBezTo>
                  <a:pt x="314" y="470"/>
                  <a:pt x="314" y="470"/>
                  <a:pt x="314" y="470"/>
                </a:cubicBezTo>
                <a:cubicBezTo>
                  <a:pt x="330" y="448"/>
                  <a:pt x="362" y="445"/>
                  <a:pt x="384" y="464"/>
                </a:cubicBezTo>
                <a:cubicBezTo>
                  <a:pt x="387" y="467"/>
                  <a:pt x="387" y="467"/>
                  <a:pt x="387" y="467"/>
                </a:cubicBezTo>
                <a:cubicBezTo>
                  <a:pt x="413" y="490"/>
                  <a:pt x="416" y="531"/>
                  <a:pt x="394" y="557"/>
                </a:cubicBezTo>
                <a:cubicBezTo>
                  <a:pt x="362" y="595"/>
                  <a:pt x="362" y="595"/>
                  <a:pt x="362" y="595"/>
                </a:cubicBezTo>
                <a:cubicBezTo>
                  <a:pt x="352" y="605"/>
                  <a:pt x="355" y="621"/>
                  <a:pt x="365" y="630"/>
                </a:cubicBezTo>
                <a:cubicBezTo>
                  <a:pt x="375" y="640"/>
                  <a:pt x="391" y="637"/>
                  <a:pt x="400" y="627"/>
                </a:cubicBezTo>
                <a:cubicBezTo>
                  <a:pt x="554" y="451"/>
                  <a:pt x="554" y="451"/>
                  <a:pt x="554" y="451"/>
                </a:cubicBezTo>
                <a:cubicBezTo>
                  <a:pt x="557" y="448"/>
                  <a:pt x="560" y="438"/>
                  <a:pt x="560" y="432"/>
                </a:cubicBezTo>
                <a:cubicBezTo>
                  <a:pt x="560" y="99"/>
                  <a:pt x="560" y="99"/>
                  <a:pt x="560" y="99"/>
                </a:cubicBezTo>
                <a:cubicBezTo>
                  <a:pt x="560" y="70"/>
                  <a:pt x="583" y="48"/>
                  <a:pt x="611" y="48"/>
                </a:cubicBezTo>
                <a:cubicBezTo>
                  <a:pt x="640" y="48"/>
                  <a:pt x="663" y="70"/>
                  <a:pt x="663" y="99"/>
                </a:cubicBezTo>
                <a:cubicBezTo>
                  <a:pt x="663" y="512"/>
                  <a:pt x="663" y="512"/>
                  <a:pt x="663" y="512"/>
                </a:cubicBezTo>
                <a:lnTo>
                  <a:pt x="656" y="512"/>
                </a:lnTo>
                <a:close/>
                <a:moveTo>
                  <a:pt x="503" y="1184"/>
                </a:moveTo>
                <a:cubicBezTo>
                  <a:pt x="48" y="1184"/>
                  <a:pt x="48" y="1184"/>
                  <a:pt x="48" y="1184"/>
                </a:cubicBezTo>
                <a:cubicBezTo>
                  <a:pt x="48" y="1005"/>
                  <a:pt x="48" y="1005"/>
                  <a:pt x="48" y="1005"/>
                </a:cubicBezTo>
                <a:cubicBezTo>
                  <a:pt x="503" y="1005"/>
                  <a:pt x="503" y="1005"/>
                  <a:pt x="503" y="1005"/>
                </a:cubicBezTo>
                <a:lnTo>
                  <a:pt x="503" y="1184"/>
                </a:lnTo>
                <a:close/>
                <a:moveTo>
                  <a:pt x="608" y="0"/>
                </a:moveTo>
                <a:cubicBezTo>
                  <a:pt x="554" y="0"/>
                  <a:pt x="509" y="45"/>
                  <a:pt x="509" y="99"/>
                </a:cubicBezTo>
                <a:cubicBezTo>
                  <a:pt x="509" y="426"/>
                  <a:pt x="509" y="426"/>
                  <a:pt x="509" y="426"/>
                </a:cubicBezTo>
                <a:cubicBezTo>
                  <a:pt x="455" y="490"/>
                  <a:pt x="455" y="490"/>
                  <a:pt x="455" y="490"/>
                </a:cubicBezTo>
                <a:cubicBezTo>
                  <a:pt x="448" y="467"/>
                  <a:pt x="439" y="448"/>
                  <a:pt x="423" y="432"/>
                </a:cubicBezTo>
                <a:cubicBezTo>
                  <a:pt x="416" y="432"/>
                  <a:pt x="416" y="432"/>
                  <a:pt x="416" y="432"/>
                </a:cubicBezTo>
                <a:cubicBezTo>
                  <a:pt x="375" y="394"/>
                  <a:pt x="307" y="400"/>
                  <a:pt x="275" y="442"/>
                </a:cubicBezTo>
                <a:cubicBezTo>
                  <a:pt x="93" y="675"/>
                  <a:pt x="93" y="675"/>
                  <a:pt x="93" y="675"/>
                </a:cubicBezTo>
                <a:cubicBezTo>
                  <a:pt x="77" y="698"/>
                  <a:pt x="71" y="720"/>
                  <a:pt x="71" y="746"/>
                </a:cubicBezTo>
                <a:cubicBezTo>
                  <a:pt x="71" y="957"/>
                  <a:pt x="71" y="957"/>
                  <a:pt x="71" y="957"/>
                </a:cubicBezTo>
                <a:cubicBezTo>
                  <a:pt x="29" y="957"/>
                  <a:pt x="29" y="957"/>
                  <a:pt x="29" y="957"/>
                </a:cubicBezTo>
                <a:cubicBezTo>
                  <a:pt x="13" y="957"/>
                  <a:pt x="0" y="970"/>
                  <a:pt x="0" y="986"/>
                </a:cubicBezTo>
                <a:cubicBezTo>
                  <a:pt x="0" y="1200"/>
                  <a:pt x="0" y="1200"/>
                  <a:pt x="0" y="1200"/>
                </a:cubicBezTo>
                <a:cubicBezTo>
                  <a:pt x="0" y="1216"/>
                  <a:pt x="13" y="1229"/>
                  <a:pt x="29" y="1229"/>
                </a:cubicBezTo>
                <a:cubicBezTo>
                  <a:pt x="522" y="1229"/>
                  <a:pt x="522" y="1229"/>
                  <a:pt x="522" y="1229"/>
                </a:cubicBezTo>
                <a:cubicBezTo>
                  <a:pt x="538" y="1229"/>
                  <a:pt x="551" y="1216"/>
                  <a:pt x="551" y="1200"/>
                </a:cubicBezTo>
                <a:cubicBezTo>
                  <a:pt x="551" y="982"/>
                  <a:pt x="551" y="982"/>
                  <a:pt x="551" y="982"/>
                </a:cubicBezTo>
                <a:cubicBezTo>
                  <a:pt x="551" y="966"/>
                  <a:pt x="538" y="954"/>
                  <a:pt x="522" y="954"/>
                </a:cubicBezTo>
                <a:cubicBezTo>
                  <a:pt x="467" y="954"/>
                  <a:pt x="467" y="954"/>
                  <a:pt x="467" y="954"/>
                </a:cubicBezTo>
                <a:cubicBezTo>
                  <a:pt x="467" y="893"/>
                  <a:pt x="467" y="893"/>
                  <a:pt x="467" y="893"/>
                </a:cubicBezTo>
                <a:cubicBezTo>
                  <a:pt x="467" y="874"/>
                  <a:pt x="474" y="858"/>
                  <a:pt x="483" y="842"/>
                </a:cubicBezTo>
                <a:cubicBezTo>
                  <a:pt x="695" y="554"/>
                  <a:pt x="695" y="554"/>
                  <a:pt x="695" y="554"/>
                </a:cubicBezTo>
                <a:cubicBezTo>
                  <a:pt x="704" y="541"/>
                  <a:pt x="707" y="525"/>
                  <a:pt x="707" y="509"/>
                </a:cubicBezTo>
                <a:cubicBezTo>
                  <a:pt x="707" y="99"/>
                  <a:pt x="707" y="99"/>
                  <a:pt x="707" y="99"/>
                </a:cubicBezTo>
                <a:cubicBezTo>
                  <a:pt x="704" y="45"/>
                  <a:pt x="663" y="0"/>
                  <a:pt x="608" y="0"/>
                </a:cubicBezTo>
                <a:close/>
              </a:path>
            </a:pathLst>
          </a:custGeom>
          <a:solidFill>
            <a:schemeClr val="accent1">
              <a:lumMod val="75000"/>
            </a:schemeClr>
          </a:solidFill>
          <a:ln w="6350">
            <a:solidFill>
              <a:schemeClr val="accent1">
                <a:lumMod val="75000"/>
              </a:schemeClr>
            </a:solid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11" name="Frihandsfigur 6">
            <a:extLst>
              <a:ext uri="{FF2B5EF4-FFF2-40B4-BE49-F238E27FC236}">
                <a16:creationId xmlns:a16="http://schemas.microsoft.com/office/drawing/2014/main" id="{30D41619-94BA-4CB1-B124-E7D8F117EF4D}"/>
              </a:ext>
            </a:extLst>
          </xdr:cNvPr>
          <xdr:cNvSpPr>
            <a:spLocks noEditPoints="1"/>
          </xdr:cNvSpPr>
        </xdr:nvSpPr>
        <xdr:spPr bwMode="auto">
          <a:xfrm>
            <a:off x="5820686" y="2542610"/>
            <a:ext cx="671430" cy="1157795"/>
          </a:xfrm>
          <a:custGeom>
            <a:avLst/>
            <a:gdLst>
              <a:gd name="T0" fmla="*/ 656 w 704"/>
              <a:gd name="T1" fmla="*/ 1184 h 1229"/>
              <a:gd name="T2" fmla="*/ 201 w 704"/>
              <a:gd name="T3" fmla="*/ 1184 h 1229"/>
              <a:gd name="T4" fmla="*/ 201 w 704"/>
              <a:gd name="T5" fmla="*/ 1005 h 1229"/>
              <a:gd name="T6" fmla="*/ 656 w 704"/>
              <a:gd name="T7" fmla="*/ 1005 h 1229"/>
              <a:gd name="T8" fmla="*/ 656 w 704"/>
              <a:gd name="T9" fmla="*/ 1184 h 1229"/>
              <a:gd name="T10" fmla="*/ 259 w 704"/>
              <a:gd name="T11" fmla="*/ 816 h 1229"/>
              <a:gd name="T12" fmla="*/ 51 w 704"/>
              <a:gd name="T13" fmla="*/ 531 h 1229"/>
              <a:gd name="T14" fmla="*/ 45 w 704"/>
              <a:gd name="T15" fmla="*/ 512 h 1229"/>
              <a:gd name="T16" fmla="*/ 45 w 704"/>
              <a:gd name="T17" fmla="*/ 99 h 1229"/>
              <a:gd name="T18" fmla="*/ 96 w 704"/>
              <a:gd name="T19" fmla="*/ 48 h 1229"/>
              <a:gd name="T20" fmla="*/ 147 w 704"/>
              <a:gd name="T21" fmla="*/ 99 h 1229"/>
              <a:gd name="T22" fmla="*/ 147 w 704"/>
              <a:gd name="T23" fmla="*/ 435 h 1229"/>
              <a:gd name="T24" fmla="*/ 153 w 704"/>
              <a:gd name="T25" fmla="*/ 454 h 1229"/>
              <a:gd name="T26" fmla="*/ 304 w 704"/>
              <a:gd name="T27" fmla="*/ 630 h 1229"/>
              <a:gd name="T28" fmla="*/ 339 w 704"/>
              <a:gd name="T29" fmla="*/ 634 h 1229"/>
              <a:gd name="T30" fmla="*/ 342 w 704"/>
              <a:gd name="T31" fmla="*/ 598 h 1229"/>
              <a:gd name="T32" fmla="*/ 310 w 704"/>
              <a:gd name="T33" fmla="*/ 560 h 1229"/>
              <a:gd name="T34" fmla="*/ 317 w 704"/>
              <a:gd name="T35" fmla="*/ 470 h 1229"/>
              <a:gd name="T36" fmla="*/ 320 w 704"/>
              <a:gd name="T37" fmla="*/ 467 h 1229"/>
              <a:gd name="T38" fmla="*/ 390 w 704"/>
              <a:gd name="T39" fmla="*/ 474 h 1229"/>
              <a:gd name="T40" fmla="*/ 573 w 704"/>
              <a:gd name="T41" fmla="*/ 704 h 1229"/>
              <a:gd name="T42" fmla="*/ 585 w 704"/>
              <a:gd name="T43" fmla="*/ 746 h 1229"/>
              <a:gd name="T44" fmla="*/ 585 w 704"/>
              <a:gd name="T45" fmla="*/ 957 h 1229"/>
              <a:gd name="T46" fmla="*/ 285 w 704"/>
              <a:gd name="T47" fmla="*/ 957 h 1229"/>
              <a:gd name="T48" fmla="*/ 285 w 704"/>
              <a:gd name="T49" fmla="*/ 896 h 1229"/>
              <a:gd name="T50" fmla="*/ 259 w 704"/>
              <a:gd name="T51" fmla="*/ 816 h 1229"/>
              <a:gd name="T52" fmla="*/ 675 w 704"/>
              <a:gd name="T53" fmla="*/ 957 h 1229"/>
              <a:gd name="T54" fmla="*/ 633 w 704"/>
              <a:gd name="T55" fmla="*/ 957 h 1229"/>
              <a:gd name="T56" fmla="*/ 633 w 704"/>
              <a:gd name="T57" fmla="*/ 746 h 1229"/>
              <a:gd name="T58" fmla="*/ 611 w 704"/>
              <a:gd name="T59" fmla="*/ 675 h 1229"/>
              <a:gd name="T60" fmla="*/ 429 w 704"/>
              <a:gd name="T61" fmla="*/ 445 h 1229"/>
              <a:gd name="T62" fmla="*/ 285 w 704"/>
              <a:gd name="T63" fmla="*/ 438 h 1229"/>
              <a:gd name="T64" fmla="*/ 253 w 704"/>
              <a:gd name="T65" fmla="*/ 496 h 1229"/>
              <a:gd name="T66" fmla="*/ 198 w 704"/>
              <a:gd name="T67" fmla="*/ 432 h 1229"/>
              <a:gd name="T68" fmla="*/ 198 w 704"/>
              <a:gd name="T69" fmla="*/ 99 h 1229"/>
              <a:gd name="T70" fmla="*/ 99 w 704"/>
              <a:gd name="T71" fmla="*/ 0 h 1229"/>
              <a:gd name="T72" fmla="*/ 0 w 704"/>
              <a:gd name="T73" fmla="*/ 99 h 1229"/>
              <a:gd name="T74" fmla="*/ 0 w 704"/>
              <a:gd name="T75" fmla="*/ 512 h 1229"/>
              <a:gd name="T76" fmla="*/ 13 w 704"/>
              <a:gd name="T77" fmla="*/ 557 h 1229"/>
              <a:gd name="T78" fmla="*/ 221 w 704"/>
              <a:gd name="T79" fmla="*/ 842 h 1229"/>
              <a:gd name="T80" fmla="*/ 237 w 704"/>
              <a:gd name="T81" fmla="*/ 893 h 1229"/>
              <a:gd name="T82" fmla="*/ 237 w 704"/>
              <a:gd name="T83" fmla="*/ 954 h 1229"/>
              <a:gd name="T84" fmla="*/ 182 w 704"/>
              <a:gd name="T85" fmla="*/ 954 h 1229"/>
              <a:gd name="T86" fmla="*/ 153 w 704"/>
              <a:gd name="T87" fmla="*/ 982 h 1229"/>
              <a:gd name="T88" fmla="*/ 153 w 704"/>
              <a:gd name="T89" fmla="*/ 1200 h 1229"/>
              <a:gd name="T90" fmla="*/ 182 w 704"/>
              <a:gd name="T91" fmla="*/ 1229 h 1229"/>
              <a:gd name="T92" fmla="*/ 675 w 704"/>
              <a:gd name="T93" fmla="*/ 1229 h 1229"/>
              <a:gd name="T94" fmla="*/ 704 w 704"/>
              <a:gd name="T95" fmla="*/ 1200 h 1229"/>
              <a:gd name="T96" fmla="*/ 704 w 704"/>
              <a:gd name="T97" fmla="*/ 982 h 1229"/>
              <a:gd name="T98" fmla="*/ 675 w 704"/>
              <a:gd name="T99" fmla="*/ 957 h 12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704" h="1229">
                <a:moveTo>
                  <a:pt x="656" y="1184"/>
                </a:moveTo>
                <a:cubicBezTo>
                  <a:pt x="201" y="1184"/>
                  <a:pt x="201" y="1184"/>
                  <a:pt x="201" y="1184"/>
                </a:cubicBezTo>
                <a:cubicBezTo>
                  <a:pt x="201" y="1005"/>
                  <a:pt x="201" y="1005"/>
                  <a:pt x="201" y="1005"/>
                </a:cubicBezTo>
                <a:cubicBezTo>
                  <a:pt x="656" y="1005"/>
                  <a:pt x="656" y="1005"/>
                  <a:pt x="656" y="1005"/>
                </a:cubicBezTo>
                <a:lnTo>
                  <a:pt x="656" y="1184"/>
                </a:lnTo>
                <a:close/>
                <a:moveTo>
                  <a:pt x="259" y="816"/>
                </a:moveTo>
                <a:cubicBezTo>
                  <a:pt x="51" y="531"/>
                  <a:pt x="51" y="531"/>
                  <a:pt x="51" y="531"/>
                </a:cubicBezTo>
                <a:cubicBezTo>
                  <a:pt x="48" y="525"/>
                  <a:pt x="45" y="518"/>
                  <a:pt x="45" y="512"/>
                </a:cubicBezTo>
                <a:cubicBezTo>
                  <a:pt x="45" y="99"/>
                  <a:pt x="45" y="99"/>
                  <a:pt x="45" y="99"/>
                </a:cubicBezTo>
                <a:cubicBezTo>
                  <a:pt x="45" y="70"/>
                  <a:pt x="67" y="48"/>
                  <a:pt x="96" y="48"/>
                </a:cubicBezTo>
                <a:cubicBezTo>
                  <a:pt x="125" y="48"/>
                  <a:pt x="147" y="70"/>
                  <a:pt x="147" y="99"/>
                </a:cubicBezTo>
                <a:cubicBezTo>
                  <a:pt x="147" y="435"/>
                  <a:pt x="147" y="435"/>
                  <a:pt x="147" y="435"/>
                </a:cubicBezTo>
                <a:cubicBezTo>
                  <a:pt x="147" y="442"/>
                  <a:pt x="150" y="448"/>
                  <a:pt x="153" y="454"/>
                </a:cubicBezTo>
                <a:cubicBezTo>
                  <a:pt x="304" y="630"/>
                  <a:pt x="304" y="630"/>
                  <a:pt x="304" y="630"/>
                </a:cubicBezTo>
                <a:cubicBezTo>
                  <a:pt x="313" y="640"/>
                  <a:pt x="326" y="640"/>
                  <a:pt x="339" y="634"/>
                </a:cubicBezTo>
                <a:cubicBezTo>
                  <a:pt x="349" y="624"/>
                  <a:pt x="352" y="611"/>
                  <a:pt x="342" y="598"/>
                </a:cubicBezTo>
                <a:cubicBezTo>
                  <a:pt x="310" y="560"/>
                  <a:pt x="310" y="560"/>
                  <a:pt x="310" y="560"/>
                </a:cubicBezTo>
                <a:cubicBezTo>
                  <a:pt x="288" y="534"/>
                  <a:pt x="291" y="493"/>
                  <a:pt x="317" y="470"/>
                </a:cubicBezTo>
                <a:cubicBezTo>
                  <a:pt x="320" y="467"/>
                  <a:pt x="320" y="467"/>
                  <a:pt x="320" y="467"/>
                </a:cubicBezTo>
                <a:cubicBezTo>
                  <a:pt x="339" y="448"/>
                  <a:pt x="374" y="451"/>
                  <a:pt x="390" y="474"/>
                </a:cubicBezTo>
                <a:cubicBezTo>
                  <a:pt x="573" y="704"/>
                  <a:pt x="573" y="704"/>
                  <a:pt x="573" y="704"/>
                </a:cubicBezTo>
                <a:cubicBezTo>
                  <a:pt x="582" y="717"/>
                  <a:pt x="585" y="733"/>
                  <a:pt x="585" y="746"/>
                </a:cubicBezTo>
                <a:cubicBezTo>
                  <a:pt x="585" y="957"/>
                  <a:pt x="585" y="957"/>
                  <a:pt x="585" y="957"/>
                </a:cubicBezTo>
                <a:cubicBezTo>
                  <a:pt x="285" y="957"/>
                  <a:pt x="285" y="957"/>
                  <a:pt x="285" y="957"/>
                </a:cubicBezTo>
                <a:cubicBezTo>
                  <a:pt x="285" y="896"/>
                  <a:pt x="285" y="896"/>
                  <a:pt x="285" y="896"/>
                </a:cubicBezTo>
                <a:cubicBezTo>
                  <a:pt x="285" y="867"/>
                  <a:pt x="275" y="842"/>
                  <a:pt x="259" y="816"/>
                </a:cubicBezTo>
                <a:close/>
                <a:moveTo>
                  <a:pt x="675" y="957"/>
                </a:moveTo>
                <a:cubicBezTo>
                  <a:pt x="633" y="957"/>
                  <a:pt x="633" y="957"/>
                  <a:pt x="633" y="957"/>
                </a:cubicBezTo>
                <a:cubicBezTo>
                  <a:pt x="633" y="746"/>
                  <a:pt x="633" y="746"/>
                  <a:pt x="633" y="746"/>
                </a:cubicBezTo>
                <a:cubicBezTo>
                  <a:pt x="633" y="720"/>
                  <a:pt x="627" y="694"/>
                  <a:pt x="611" y="675"/>
                </a:cubicBezTo>
                <a:cubicBezTo>
                  <a:pt x="429" y="445"/>
                  <a:pt x="429" y="445"/>
                  <a:pt x="429" y="445"/>
                </a:cubicBezTo>
                <a:cubicBezTo>
                  <a:pt x="397" y="403"/>
                  <a:pt x="333" y="390"/>
                  <a:pt x="285" y="438"/>
                </a:cubicBezTo>
                <a:cubicBezTo>
                  <a:pt x="269" y="454"/>
                  <a:pt x="256" y="474"/>
                  <a:pt x="253" y="496"/>
                </a:cubicBezTo>
                <a:cubicBezTo>
                  <a:pt x="198" y="432"/>
                  <a:pt x="198" y="432"/>
                  <a:pt x="198" y="432"/>
                </a:cubicBezTo>
                <a:cubicBezTo>
                  <a:pt x="198" y="99"/>
                  <a:pt x="198" y="99"/>
                  <a:pt x="198" y="99"/>
                </a:cubicBezTo>
                <a:cubicBezTo>
                  <a:pt x="198" y="45"/>
                  <a:pt x="153" y="0"/>
                  <a:pt x="99" y="0"/>
                </a:cubicBezTo>
                <a:cubicBezTo>
                  <a:pt x="45" y="0"/>
                  <a:pt x="0" y="45"/>
                  <a:pt x="0" y="99"/>
                </a:cubicBezTo>
                <a:cubicBezTo>
                  <a:pt x="0" y="512"/>
                  <a:pt x="0" y="512"/>
                  <a:pt x="0" y="512"/>
                </a:cubicBezTo>
                <a:cubicBezTo>
                  <a:pt x="0" y="528"/>
                  <a:pt x="3" y="544"/>
                  <a:pt x="13" y="557"/>
                </a:cubicBezTo>
                <a:cubicBezTo>
                  <a:pt x="221" y="842"/>
                  <a:pt x="221" y="842"/>
                  <a:pt x="221" y="842"/>
                </a:cubicBezTo>
                <a:cubicBezTo>
                  <a:pt x="230" y="858"/>
                  <a:pt x="237" y="877"/>
                  <a:pt x="237" y="893"/>
                </a:cubicBezTo>
                <a:cubicBezTo>
                  <a:pt x="237" y="954"/>
                  <a:pt x="237" y="954"/>
                  <a:pt x="237" y="954"/>
                </a:cubicBezTo>
                <a:cubicBezTo>
                  <a:pt x="182" y="954"/>
                  <a:pt x="182" y="954"/>
                  <a:pt x="182" y="954"/>
                </a:cubicBezTo>
                <a:cubicBezTo>
                  <a:pt x="166" y="954"/>
                  <a:pt x="153" y="966"/>
                  <a:pt x="153" y="982"/>
                </a:cubicBezTo>
                <a:cubicBezTo>
                  <a:pt x="153" y="1200"/>
                  <a:pt x="153" y="1200"/>
                  <a:pt x="153" y="1200"/>
                </a:cubicBezTo>
                <a:cubicBezTo>
                  <a:pt x="153" y="1216"/>
                  <a:pt x="166" y="1229"/>
                  <a:pt x="182" y="1229"/>
                </a:cubicBezTo>
                <a:cubicBezTo>
                  <a:pt x="675" y="1229"/>
                  <a:pt x="675" y="1229"/>
                  <a:pt x="675" y="1229"/>
                </a:cubicBezTo>
                <a:cubicBezTo>
                  <a:pt x="691" y="1229"/>
                  <a:pt x="704" y="1216"/>
                  <a:pt x="704" y="1200"/>
                </a:cubicBezTo>
                <a:cubicBezTo>
                  <a:pt x="704" y="982"/>
                  <a:pt x="704" y="982"/>
                  <a:pt x="704" y="982"/>
                </a:cubicBezTo>
                <a:cubicBezTo>
                  <a:pt x="704" y="970"/>
                  <a:pt x="691" y="957"/>
                  <a:pt x="675" y="957"/>
                </a:cubicBezTo>
                <a:close/>
              </a:path>
            </a:pathLst>
          </a:custGeom>
          <a:solidFill>
            <a:schemeClr val="accent1">
              <a:lumMod val="75000"/>
            </a:schemeClr>
          </a:solidFill>
          <a:ln w="6350">
            <a:solidFill>
              <a:schemeClr val="accent1">
                <a:lumMod val="75000"/>
              </a:schemeClr>
            </a:solid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12" name="Frihandsfigur 8">
            <a:extLst>
              <a:ext uri="{FF2B5EF4-FFF2-40B4-BE49-F238E27FC236}">
                <a16:creationId xmlns:a16="http://schemas.microsoft.com/office/drawing/2014/main" id="{6784F1A5-0301-4B89-8E11-426922553493}"/>
              </a:ext>
            </a:extLst>
          </xdr:cNvPr>
          <xdr:cNvSpPr>
            <a:spLocks noEditPoints="1"/>
          </xdr:cNvSpPr>
        </xdr:nvSpPr>
        <xdr:spPr bwMode="auto">
          <a:xfrm>
            <a:off x="6333614" y="1774007"/>
            <a:ext cx="869557" cy="1935095"/>
          </a:xfrm>
          <a:custGeom>
            <a:avLst/>
            <a:gdLst>
              <a:gd name="T0" fmla="*/ 484 w 912"/>
              <a:gd name="T1" fmla="*/ 1722 h 2054"/>
              <a:gd name="T2" fmla="*/ 698 w 912"/>
              <a:gd name="T3" fmla="*/ 1507 h 2054"/>
              <a:gd name="T4" fmla="*/ 484 w 912"/>
              <a:gd name="T5" fmla="*/ 1722 h 2054"/>
              <a:gd name="T6" fmla="*/ 64 w 912"/>
              <a:gd name="T7" fmla="*/ 442 h 2054"/>
              <a:gd name="T8" fmla="*/ 458 w 912"/>
              <a:gd name="T9" fmla="*/ 48 h 2054"/>
              <a:gd name="T10" fmla="*/ 852 w 912"/>
              <a:gd name="T11" fmla="*/ 442 h 2054"/>
              <a:gd name="T12" fmla="*/ 458 w 912"/>
              <a:gd name="T13" fmla="*/ 832 h 2054"/>
              <a:gd name="T14" fmla="*/ 64 w 912"/>
              <a:gd name="T15" fmla="*/ 442 h 2054"/>
              <a:gd name="T16" fmla="*/ 218 w 912"/>
              <a:gd name="T17" fmla="*/ 1507 h 2054"/>
              <a:gd name="T18" fmla="*/ 432 w 912"/>
              <a:gd name="T19" fmla="*/ 1722 h 2054"/>
              <a:gd name="T20" fmla="*/ 218 w 912"/>
              <a:gd name="T21" fmla="*/ 1507 h 2054"/>
              <a:gd name="T22" fmla="*/ 52 w 912"/>
              <a:gd name="T23" fmla="*/ 960 h 2054"/>
              <a:gd name="T24" fmla="*/ 432 w 912"/>
              <a:gd name="T25" fmla="*/ 1341 h 2054"/>
              <a:gd name="T26" fmla="*/ 52 w 912"/>
              <a:gd name="T27" fmla="*/ 960 h 2054"/>
              <a:gd name="T28" fmla="*/ 864 w 912"/>
              <a:gd name="T29" fmla="*/ 960 h 2054"/>
              <a:gd name="T30" fmla="*/ 484 w 912"/>
              <a:gd name="T31" fmla="*/ 1341 h 2054"/>
              <a:gd name="T32" fmla="*/ 864 w 912"/>
              <a:gd name="T33" fmla="*/ 960 h 2054"/>
              <a:gd name="T34" fmla="*/ 749 w 912"/>
              <a:gd name="T35" fmla="*/ 1482 h 2054"/>
              <a:gd name="T36" fmla="*/ 724 w 912"/>
              <a:gd name="T37" fmla="*/ 1456 h 2054"/>
              <a:gd name="T38" fmla="*/ 480 w 912"/>
              <a:gd name="T39" fmla="*/ 1587 h 2054"/>
              <a:gd name="T40" fmla="*/ 480 w 912"/>
              <a:gd name="T41" fmla="*/ 1386 h 2054"/>
              <a:gd name="T42" fmla="*/ 912 w 912"/>
              <a:gd name="T43" fmla="*/ 931 h 2054"/>
              <a:gd name="T44" fmla="*/ 887 w 912"/>
              <a:gd name="T45" fmla="*/ 906 h 2054"/>
              <a:gd name="T46" fmla="*/ 477 w 912"/>
              <a:gd name="T47" fmla="*/ 1162 h 2054"/>
              <a:gd name="T48" fmla="*/ 477 w 912"/>
              <a:gd name="T49" fmla="*/ 874 h 2054"/>
              <a:gd name="T50" fmla="*/ 893 w 912"/>
              <a:gd name="T51" fmla="*/ 435 h 2054"/>
              <a:gd name="T52" fmla="*/ 458 w 912"/>
              <a:gd name="T53" fmla="*/ 0 h 2054"/>
              <a:gd name="T54" fmla="*/ 16 w 912"/>
              <a:gd name="T55" fmla="*/ 442 h 2054"/>
              <a:gd name="T56" fmla="*/ 432 w 912"/>
              <a:gd name="T57" fmla="*/ 880 h 2054"/>
              <a:gd name="T58" fmla="*/ 432 w 912"/>
              <a:gd name="T59" fmla="*/ 1162 h 2054"/>
              <a:gd name="T60" fmla="*/ 26 w 912"/>
              <a:gd name="T61" fmla="*/ 909 h 2054"/>
              <a:gd name="T62" fmla="*/ 0 w 912"/>
              <a:gd name="T63" fmla="*/ 934 h 2054"/>
              <a:gd name="T64" fmla="*/ 429 w 912"/>
              <a:gd name="T65" fmla="*/ 1389 h 2054"/>
              <a:gd name="T66" fmla="*/ 429 w 912"/>
              <a:gd name="T67" fmla="*/ 1587 h 2054"/>
              <a:gd name="T68" fmla="*/ 189 w 912"/>
              <a:gd name="T69" fmla="*/ 1459 h 2054"/>
              <a:gd name="T70" fmla="*/ 164 w 912"/>
              <a:gd name="T71" fmla="*/ 1485 h 2054"/>
              <a:gd name="T72" fmla="*/ 429 w 912"/>
              <a:gd name="T73" fmla="*/ 1773 h 2054"/>
              <a:gd name="T74" fmla="*/ 429 w 912"/>
              <a:gd name="T75" fmla="*/ 2029 h 2054"/>
              <a:gd name="T76" fmla="*/ 455 w 912"/>
              <a:gd name="T77" fmla="*/ 2054 h 2054"/>
              <a:gd name="T78" fmla="*/ 480 w 912"/>
              <a:gd name="T79" fmla="*/ 2029 h 2054"/>
              <a:gd name="T80" fmla="*/ 480 w 912"/>
              <a:gd name="T81" fmla="*/ 1773 h 2054"/>
              <a:gd name="T82" fmla="*/ 749 w 912"/>
              <a:gd name="T83" fmla="*/ 1482 h 20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912" h="2054">
                <a:moveTo>
                  <a:pt x="484" y="1722"/>
                </a:moveTo>
                <a:cubicBezTo>
                  <a:pt x="496" y="1610"/>
                  <a:pt x="586" y="1520"/>
                  <a:pt x="698" y="1507"/>
                </a:cubicBezTo>
                <a:cubicBezTo>
                  <a:pt x="688" y="1619"/>
                  <a:pt x="599" y="1709"/>
                  <a:pt x="484" y="1722"/>
                </a:cubicBezTo>
                <a:close/>
                <a:moveTo>
                  <a:pt x="64" y="442"/>
                </a:moveTo>
                <a:cubicBezTo>
                  <a:pt x="64" y="224"/>
                  <a:pt x="240" y="48"/>
                  <a:pt x="458" y="48"/>
                </a:cubicBezTo>
                <a:cubicBezTo>
                  <a:pt x="676" y="48"/>
                  <a:pt x="852" y="224"/>
                  <a:pt x="852" y="442"/>
                </a:cubicBezTo>
                <a:cubicBezTo>
                  <a:pt x="852" y="656"/>
                  <a:pt x="676" y="832"/>
                  <a:pt x="458" y="832"/>
                </a:cubicBezTo>
                <a:cubicBezTo>
                  <a:pt x="240" y="832"/>
                  <a:pt x="64" y="656"/>
                  <a:pt x="64" y="442"/>
                </a:cubicBezTo>
                <a:close/>
                <a:moveTo>
                  <a:pt x="218" y="1507"/>
                </a:moveTo>
                <a:cubicBezTo>
                  <a:pt x="330" y="1520"/>
                  <a:pt x="420" y="1610"/>
                  <a:pt x="432" y="1722"/>
                </a:cubicBezTo>
                <a:cubicBezTo>
                  <a:pt x="320" y="1709"/>
                  <a:pt x="231" y="1619"/>
                  <a:pt x="218" y="1507"/>
                </a:cubicBezTo>
                <a:close/>
                <a:moveTo>
                  <a:pt x="52" y="960"/>
                </a:moveTo>
                <a:cubicBezTo>
                  <a:pt x="256" y="973"/>
                  <a:pt x="420" y="1136"/>
                  <a:pt x="432" y="1341"/>
                </a:cubicBezTo>
                <a:cubicBezTo>
                  <a:pt x="231" y="1328"/>
                  <a:pt x="64" y="1165"/>
                  <a:pt x="52" y="960"/>
                </a:cubicBezTo>
                <a:close/>
                <a:moveTo>
                  <a:pt x="864" y="960"/>
                </a:moveTo>
                <a:cubicBezTo>
                  <a:pt x="852" y="1165"/>
                  <a:pt x="688" y="1328"/>
                  <a:pt x="484" y="1341"/>
                </a:cubicBezTo>
                <a:cubicBezTo>
                  <a:pt x="496" y="1136"/>
                  <a:pt x="660" y="973"/>
                  <a:pt x="864" y="960"/>
                </a:cubicBezTo>
                <a:close/>
                <a:moveTo>
                  <a:pt x="749" y="1482"/>
                </a:moveTo>
                <a:cubicBezTo>
                  <a:pt x="749" y="1469"/>
                  <a:pt x="740" y="1456"/>
                  <a:pt x="724" y="1456"/>
                </a:cubicBezTo>
                <a:cubicBezTo>
                  <a:pt x="621" y="1456"/>
                  <a:pt x="532" y="1510"/>
                  <a:pt x="480" y="1587"/>
                </a:cubicBezTo>
                <a:cubicBezTo>
                  <a:pt x="480" y="1386"/>
                  <a:pt x="480" y="1386"/>
                  <a:pt x="480" y="1386"/>
                </a:cubicBezTo>
                <a:cubicBezTo>
                  <a:pt x="724" y="1373"/>
                  <a:pt x="912" y="1174"/>
                  <a:pt x="912" y="931"/>
                </a:cubicBezTo>
                <a:cubicBezTo>
                  <a:pt x="912" y="918"/>
                  <a:pt x="903" y="906"/>
                  <a:pt x="887" y="906"/>
                </a:cubicBezTo>
                <a:cubicBezTo>
                  <a:pt x="708" y="906"/>
                  <a:pt x="554" y="1011"/>
                  <a:pt x="477" y="1162"/>
                </a:cubicBezTo>
                <a:cubicBezTo>
                  <a:pt x="477" y="874"/>
                  <a:pt x="477" y="874"/>
                  <a:pt x="477" y="874"/>
                </a:cubicBezTo>
                <a:cubicBezTo>
                  <a:pt x="708" y="861"/>
                  <a:pt x="893" y="669"/>
                  <a:pt x="893" y="435"/>
                </a:cubicBezTo>
                <a:cubicBezTo>
                  <a:pt x="900" y="198"/>
                  <a:pt x="701" y="0"/>
                  <a:pt x="458" y="0"/>
                </a:cubicBezTo>
                <a:cubicBezTo>
                  <a:pt x="215" y="0"/>
                  <a:pt x="16" y="198"/>
                  <a:pt x="16" y="442"/>
                </a:cubicBezTo>
                <a:cubicBezTo>
                  <a:pt x="16" y="675"/>
                  <a:pt x="202" y="867"/>
                  <a:pt x="432" y="880"/>
                </a:cubicBezTo>
                <a:cubicBezTo>
                  <a:pt x="432" y="1162"/>
                  <a:pt x="432" y="1162"/>
                  <a:pt x="432" y="1162"/>
                </a:cubicBezTo>
                <a:cubicBezTo>
                  <a:pt x="359" y="1011"/>
                  <a:pt x="205" y="909"/>
                  <a:pt x="26" y="909"/>
                </a:cubicBezTo>
                <a:cubicBezTo>
                  <a:pt x="13" y="909"/>
                  <a:pt x="0" y="918"/>
                  <a:pt x="0" y="934"/>
                </a:cubicBezTo>
                <a:cubicBezTo>
                  <a:pt x="0" y="1178"/>
                  <a:pt x="189" y="1376"/>
                  <a:pt x="429" y="1389"/>
                </a:cubicBezTo>
                <a:cubicBezTo>
                  <a:pt x="429" y="1587"/>
                  <a:pt x="429" y="1587"/>
                  <a:pt x="429" y="1587"/>
                </a:cubicBezTo>
                <a:cubicBezTo>
                  <a:pt x="378" y="1510"/>
                  <a:pt x="288" y="1459"/>
                  <a:pt x="189" y="1459"/>
                </a:cubicBezTo>
                <a:cubicBezTo>
                  <a:pt x="176" y="1459"/>
                  <a:pt x="164" y="1469"/>
                  <a:pt x="164" y="1485"/>
                </a:cubicBezTo>
                <a:cubicBezTo>
                  <a:pt x="164" y="1635"/>
                  <a:pt x="279" y="1760"/>
                  <a:pt x="429" y="1773"/>
                </a:cubicBezTo>
                <a:cubicBezTo>
                  <a:pt x="429" y="2029"/>
                  <a:pt x="429" y="2029"/>
                  <a:pt x="429" y="2029"/>
                </a:cubicBezTo>
                <a:cubicBezTo>
                  <a:pt x="429" y="2042"/>
                  <a:pt x="439" y="2054"/>
                  <a:pt x="455" y="2054"/>
                </a:cubicBezTo>
                <a:cubicBezTo>
                  <a:pt x="471" y="2054"/>
                  <a:pt x="480" y="2045"/>
                  <a:pt x="480" y="2029"/>
                </a:cubicBezTo>
                <a:cubicBezTo>
                  <a:pt x="480" y="1773"/>
                  <a:pt x="480" y="1773"/>
                  <a:pt x="480" y="1773"/>
                </a:cubicBezTo>
                <a:cubicBezTo>
                  <a:pt x="631" y="1757"/>
                  <a:pt x="749" y="1632"/>
                  <a:pt x="749" y="1482"/>
                </a:cubicBezTo>
                <a:close/>
              </a:path>
            </a:pathLst>
          </a:custGeom>
          <a:solidFill>
            <a:schemeClr val="accent1">
              <a:lumMod val="75000"/>
            </a:schemeClr>
          </a:solidFill>
          <a:ln w="6350">
            <a:solidFill>
              <a:schemeClr val="accent1">
                <a:lumMod val="75000"/>
              </a:schemeClr>
            </a:solid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295991</xdr:colOff>
      <xdr:row>2</xdr:row>
      <xdr:rowOff>54291</xdr:rowOff>
    </xdr:from>
    <xdr:to>
      <xdr:col>1</xdr:col>
      <xdr:colOff>936071</xdr:colOff>
      <xdr:row>4</xdr:row>
      <xdr:rowOff>192886</xdr:rowOff>
    </xdr:to>
    <xdr:sp macro="" textlink="">
      <xdr:nvSpPr>
        <xdr:cNvPr id="14" name="Grafik 3" descr="hand som håller hus och andra objekt&#10;">
          <a:extLst>
            <a:ext uri="{FF2B5EF4-FFF2-40B4-BE49-F238E27FC236}">
              <a16:creationId xmlns:a16="http://schemas.microsoft.com/office/drawing/2014/main" id="{68F92FC0-4567-4C02-80E7-E8D9CB6071D3}"/>
            </a:ext>
          </a:extLst>
        </xdr:cNvPr>
        <xdr:cNvSpPr>
          <a:spLocks noChangeAspect="1"/>
        </xdr:cNvSpPr>
      </xdr:nvSpPr>
      <xdr:spPr>
        <a:xfrm>
          <a:off x="562691" y="562291"/>
          <a:ext cx="640080" cy="646595"/>
        </a:xfrm>
        <a:custGeom>
          <a:avLst/>
          <a:gdLst>
            <a:gd name="connsiteX0" fmla="*/ 44035 w 1309297"/>
            <a:gd name="connsiteY0" fmla="*/ 1319832 h 1319831"/>
            <a:gd name="connsiteX1" fmla="*/ 176138 w 1309297"/>
            <a:gd name="connsiteY1" fmla="*/ 1319832 h 1319831"/>
            <a:gd name="connsiteX2" fmla="*/ 220173 w 1309297"/>
            <a:gd name="connsiteY2" fmla="*/ 1275797 h 1319831"/>
            <a:gd name="connsiteX3" fmla="*/ 220173 w 1309297"/>
            <a:gd name="connsiteY3" fmla="*/ 1231763 h 1319831"/>
            <a:gd name="connsiteX4" fmla="*/ 717984 w 1309297"/>
            <a:gd name="connsiteY4" fmla="*/ 1231763 h 1319831"/>
            <a:gd name="connsiteX5" fmla="*/ 1030409 w 1309297"/>
            <a:gd name="connsiteY5" fmla="*/ 1142152 h 1319831"/>
            <a:gd name="connsiteX6" fmla="*/ 1298580 w 1309297"/>
            <a:gd name="connsiteY6" fmla="*/ 744520 h 1319831"/>
            <a:gd name="connsiteX7" fmla="*/ 1308047 w 1309297"/>
            <a:gd name="connsiteY7" fmla="*/ 690358 h 1319831"/>
            <a:gd name="connsiteX8" fmla="*/ 1289993 w 1309297"/>
            <a:gd name="connsiteY8" fmla="*/ 622765 h 1319831"/>
            <a:gd name="connsiteX9" fmla="*/ 1226583 w 1309297"/>
            <a:gd name="connsiteY9" fmla="*/ 593262 h 1319831"/>
            <a:gd name="connsiteX10" fmla="*/ 1188934 w 1309297"/>
            <a:gd name="connsiteY10" fmla="*/ 602509 h 1319831"/>
            <a:gd name="connsiteX11" fmla="*/ 1188934 w 1309297"/>
            <a:gd name="connsiteY11" fmla="*/ 505192 h 1319831"/>
            <a:gd name="connsiteX12" fmla="*/ 1210951 w 1309297"/>
            <a:gd name="connsiteY12" fmla="*/ 505192 h 1319831"/>
            <a:gd name="connsiteX13" fmla="*/ 1231207 w 1309297"/>
            <a:gd name="connsiteY13" fmla="*/ 491542 h 1319831"/>
            <a:gd name="connsiteX14" fmla="*/ 1226363 w 1309297"/>
            <a:gd name="connsiteY14" fmla="*/ 467543 h 1319831"/>
            <a:gd name="connsiteX15" fmla="*/ 1050225 w 1309297"/>
            <a:gd name="connsiteY15" fmla="*/ 291405 h 1319831"/>
            <a:gd name="connsiteX16" fmla="*/ 1019180 w 1309297"/>
            <a:gd name="connsiteY16" fmla="*/ 291405 h 1319831"/>
            <a:gd name="connsiteX17" fmla="*/ 968761 w 1309297"/>
            <a:gd name="connsiteY17" fmla="*/ 342044 h 1319831"/>
            <a:gd name="connsiteX18" fmla="*/ 968761 w 1309297"/>
            <a:gd name="connsiteY18" fmla="*/ 42829 h 1319831"/>
            <a:gd name="connsiteX19" fmla="*/ 946743 w 1309297"/>
            <a:gd name="connsiteY19" fmla="*/ 20812 h 1319831"/>
            <a:gd name="connsiteX20" fmla="*/ 726571 w 1309297"/>
            <a:gd name="connsiteY20" fmla="*/ 20812 h 1319831"/>
            <a:gd name="connsiteX21" fmla="*/ 704553 w 1309297"/>
            <a:gd name="connsiteY21" fmla="*/ 42829 h 1319831"/>
            <a:gd name="connsiteX22" fmla="*/ 704553 w 1309297"/>
            <a:gd name="connsiteY22" fmla="*/ 285020 h 1319831"/>
            <a:gd name="connsiteX23" fmla="*/ 615383 w 1309297"/>
            <a:gd name="connsiteY23" fmla="*/ 285020 h 1319831"/>
            <a:gd name="connsiteX24" fmla="*/ 576192 w 1309297"/>
            <a:gd name="connsiteY24" fmla="*/ 214124 h 1319831"/>
            <a:gd name="connsiteX25" fmla="*/ 631896 w 1309297"/>
            <a:gd name="connsiteY25" fmla="*/ 78057 h 1319831"/>
            <a:gd name="connsiteX26" fmla="*/ 622649 w 1309297"/>
            <a:gd name="connsiteY26" fmla="*/ 35564 h 1319831"/>
            <a:gd name="connsiteX27" fmla="*/ 579495 w 1309297"/>
            <a:gd name="connsiteY27" fmla="*/ 29399 h 1319831"/>
            <a:gd name="connsiteX28" fmla="*/ 537882 w 1309297"/>
            <a:gd name="connsiteY28" fmla="*/ 50315 h 1319831"/>
            <a:gd name="connsiteX29" fmla="*/ 511682 w 1309297"/>
            <a:gd name="connsiteY29" fmla="*/ 15308 h 1319831"/>
            <a:gd name="connsiteX30" fmla="*/ 483940 w 1309297"/>
            <a:gd name="connsiteY30" fmla="*/ 116 h 1319831"/>
            <a:gd name="connsiteX31" fmla="*/ 454217 w 1309297"/>
            <a:gd name="connsiteY31" fmla="*/ 11125 h 1319831"/>
            <a:gd name="connsiteX32" fmla="*/ 420750 w 1309297"/>
            <a:gd name="connsiteY32" fmla="*/ 44591 h 1319831"/>
            <a:gd name="connsiteX33" fmla="*/ 398733 w 1309297"/>
            <a:gd name="connsiteY33" fmla="*/ 15308 h 1319831"/>
            <a:gd name="connsiteX34" fmla="*/ 370991 w 1309297"/>
            <a:gd name="connsiteY34" fmla="*/ 116 h 1319831"/>
            <a:gd name="connsiteX35" fmla="*/ 341268 w 1309297"/>
            <a:gd name="connsiteY35" fmla="*/ 11125 h 1319831"/>
            <a:gd name="connsiteX36" fmla="*/ 298995 w 1309297"/>
            <a:gd name="connsiteY36" fmla="*/ 53398 h 1319831"/>
            <a:gd name="connsiteX37" fmla="*/ 235365 w 1309297"/>
            <a:gd name="connsiteY37" fmla="*/ 35123 h 1319831"/>
            <a:gd name="connsiteX38" fmla="*/ 195073 w 1309297"/>
            <a:gd name="connsiteY38" fmla="*/ 48114 h 1319831"/>
            <a:gd name="connsiteX39" fmla="*/ 191330 w 1309297"/>
            <a:gd name="connsiteY39" fmla="*/ 90167 h 1319831"/>
            <a:gd name="connsiteX40" fmla="*/ 257822 w 1309297"/>
            <a:gd name="connsiteY40" fmla="*/ 213023 h 1319831"/>
            <a:gd name="connsiteX41" fmla="*/ 154121 w 1309297"/>
            <a:gd name="connsiteY41" fmla="*/ 481634 h 1319831"/>
            <a:gd name="connsiteX42" fmla="*/ 154121 w 1309297"/>
            <a:gd name="connsiteY42" fmla="*/ 549227 h 1319831"/>
            <a:gd name="connsiteX43" fmla="*/ 286225 w 1309297"/>
            <a:gd name="connsiteY43" fmla="*/ 681331 h 1319831"/>
            <a:gd name="connsiteX44" fmla="*/ 528415 w 1309297"/>
            <a:gd name="connsiteY44" fmla="*/ 681331 h 1319831"/>
            <a:gd name="connsiteX45" fmla="*/ 726571 w 1309297"/>
            <a:gd name="connsiteY45" fmla="*/ 681331 h 1319831"/>
            <a:gd name="connsiteX46" fmla="*/ 902709 w 1309297"/>
            <a:gd name="connsiteY46" fmla="*/ 681331 h 1319831"/>
            <a:gd name="connsiteX47" fmla="*/ 1131248 w 1309297"/>
            <a:gd name="connsiteY47" fmla="*/ 681331 h 1319831"/>
            <a:gd name="connsiteX48" fmla="*/ 1084792 w 1309297"/>
            <a:gd name="connsiteY48" fmla="*/ 774244 h 1319831"/>
            <a:gd name="connsiteX49" fmla="*/ 963697 w 1309297"/>
            <a:gd name="connsiteY49" fmla="*/ 826204 h 1319831"/>
            <a:gd name="connsiteX50" fmla="*/ 858674 w 1309297"/>
            <a:gd name="connsiteY50" fmla="*/ 747383 h 1319831"/>
            <a:gd name="connsiteX51" fmla="*/ 541625 w 1309297"/>
            <a:gd name="connsiteY51" fmla="*/ 747383 h 1319831"/>
            <a:gd name="connsiteX52" fmla="*/ 220173 w 1309297"/>
            <a:gd name="connsiteY52" fmla="*/ 838754 h 1319831"/>
            <a:gd name="connsiteX53" fmla="*/ 220173 w 1309297"/>
            <a:gd name="connsiteY53" fmla="*/ 791417 h 1319831"/>
            <a:gd name="connsiteX54" fmla="*/ 176138 w 1309297"/>
            <a:gd name="connsiteY54" fmla="*/ 747383 h 1319831"/>
            <a:gd name="connsiteX55" fmla="*/ 44035 w 1309297"/>
            <a:gd name="connsiteY55" fmla="*/ 747383 h 1319831"/>
            <a:gd name="connsiteX56" fmla="*/ 0 w 1309297"/>
            <a:gd name="connsiteY56" fmla="*/ 791417 h 1319831"/>
            <a:gd name="connsiteX57" fmla="*/ 0 w 1309297"/>
            <a:gd name="connsiteY57" fmla="*/ 1275797 h 1319831"/>
            <a:gd name="connsiteX58" fmla="*/ 44035 w 1309297"/>
            <a:gd name="connsiteY58" fmla="*/ 1319832 h 1319831"/>
            <a:gd name="connsiteX59" fmla="*/ 290188 w 1309297"/>
            <a:gd name="connsiteY59" fmla="*/ 96552 h 1319831"/>
            <a:gd name="connsiteX60" fmla="*/ 327617 w 1309297"/>
            <a:gd name="connsiteY60" fmla="*/ 86864 h 1319831"/>
            <a:gd name="connsiteX61" fmla="*/ 367469 w 1309297"/>
            <a:gd name="connsiteY61" fmla="*/ 47013 h 1319831"/>
            <a:gd name="connsiteX62" fmla="*/ 389486 w 1309297"/>
            <a:gd name="connsiteY62" fmla="*/ 76516 h 1319831"/>
            <a:gd name="connsiteX63" fmla="*/ 417448 w 1309297"/>
            <a:gd name="connsiteY63" fmla="*/ 91708 h 1319831"/>
            <a:gd name="connsiteX64" fmla="*/ 447171 w 1309297"/>
            <a:gd name="connsiteY64" fmla="*/ 80699 h 1319831"/>
            <a:gd name="connsiteX65" fmla="*/ 480637 w 1309297"/>
            <a:gd name="connsiteY65" fmla="*/ 47233 h 1319831"/>
            <a:gd name="connsiteX66" fmla="*/ 505737 w 1309297"/>
            <a:gd name="connsiteY66" fmla="*/ 80699 h 1319831"/>
            <a:gd name="connsiteX67" fmla="*/ 553294 w 1309297"/>
            <a:gd name="connsiteY67" fmla="*/ 91928 h 1319831"/>
            <a:gd name="connsiteX68" fmla="*/ 585220 w 1309297"/>
            <a:gd name="connsiteY68" fmla="*/ 75855 h 1319831"/>
            <a:gd name="connsiteX69" fmla="*/ 535460 w 1309297"/>
            <a:gd name="connsiteY69" fmla="*/ 197171 h 1319831"/>
            <a:gd name="connsiteX70" fmla="*/ 475794 w 1309297"/>
            <a:gd name="connsiteY70" fmla="*/ 197171 h 1319831"/>
            <a:gd name="connsiteX71" fmla="*/ 503976 w 1309297"/>
            <a:gd name="connsiteY71" fmla="*/ 141027 h 1319831"/>
            <a:gd name="connsiteX72" fmla="*/ 464785 w 1309297"/>
            <a:gd name="connsiteY72" fmla="*/ 120991 h 1319831"/>
            <a:gd name="connsiteX73" fmla="*/ 426915 w 1309297"/>
            <a:gd name="connsiteY73" fmla="*/ 196950 h 1319831"/>
            <a:gd name="connsiteX74" fmla="*/ 388385 w 1309297"/>
            <a:gd name="connsiteY74" fmla="*/ 196950 h 1319831"/>
            <a:gd name="connsiteX75" fmla="*/ 357781 w 1309297"/>
            <a:gd name="connsiteY75" fmla="*/ 133100 h 1319831"/>
            <a:gd name="connsiteX76" fmla="*/ 318150 w 1309297"/>
            <a:gd name="connsiteY76" fmla="*/ 152255 h 1319831"/>
            <a:gd name="connsiteX77" fmla="*/ 339727 w 1309297"/>
            <a:gd name="connsiteY77" fmla="*/ 196950 h 1319831"/>
            <a:gd name="connsiteX78" fmla="*/ 299435 w 1309297"/>
            <a:gd name="connsiteY78" fmla="*/ 196950 h 1319831"/>
            <a:gd name="connsiteX79" fmla="*/ 236686 w 1309297"/>
            <a:gd name="connsiteY79" fmla="*/ 81360 h 1319831"/>
            <a:gd name="connsiteX80" fmla="*/ 290188 w 1309297"/>
            <a:gd name="connsiteY80" fmla="*/ 96552 h 1319831"/>
            <a:gd name="connsiteX81" fmla="*/ 506398 w 1309297"/>
            <a:gd name="connsiteY81" fmla="*/ 307037 h 1319831"/>
            <a:gd name="connsiteX82" fmla="*/ 506398 w 1309297"/>
            <a:gd name="connsiteY82" fmla="*/ 637296 h 1319831"/>
            <a:gd name="connsiteX83" fmla="*/ 286225 w 1309297"/>
            <a:gd name="connsiteY83" fmla="*/ 637296 h 1319831"/>
            <a:gd name="connsiteX84" fmla="*/ 198156 w 1309297"/>
            <a:gd name="connsiteY84" fmla="*/ 549227 h 1319831"/>
            <a:gd name="connsiteX85" fmla="*/ 198156 w 1309297"/>
            <a:gd name="connsiteY85" fmla="*/ 481634 h 1319831"/>
            <a:gd name="connsiteX86" fmla="*/ 291949 w 1309297"/>
            <a:gd name="connsiteY86" fmla="*/ 240985 h 1319831"/>
            <a:gd name="connsiteX87" fmla="*/ 541405 w 1309297"/>
            <a:gd name="connsiteY87" fmla="*/ 240985 h 1319831"/>
            <a:gd name="connsiteX88" fmla="*/ 566725 w 1309297"/>
            <a:gd name="connsiteY88" fmla="*/ 285020 h 1319831"/>
            <a:gd name="connsiteX89" fmla="*/ 528415 w 1309297"/>
            <a:gd name="connsiteY89" fmla="*/ 285020 h 1319831"/>
            <a:gd name="connsiteX90" fmla="*/ 506398 w 1309297"/>
            <a:gd name="connsiteY90" fmla="*/ 307037 h 1319831"/>
            <a:gd name="connsiteX91" fmla="*/ 550432 w 1309297"/>
            <a:gd name="connsiteY91" fmla="*/ 329054 h 1319831"/>
            <a:gd name="connsiteX92" fmla="*/ 704553 w 1309297"/>
            <a:gd name="connsiteY92" fmla="*/ 329054 h 1319831"/>
            <a:gd name="connsiteX93" fmla="*/ 704553 w 1309297"/>
            <a:gd name="connsiteY93" fmla="*/ 637296 h 1319831"/>
            <a:gd name="connsiteX94" fmla="*/ 550432 w 1309297"/>
            <a:gd name="connsiteY94" fmla="*/ 637296 h 1319831"/>
            <a:gd name="connsiteX95" fmla="*/ 550432 w 1309297"/>
            <a:gd name="connsiteY95" fmla="*/ 329054 h 1319831"/>
            <a:gd name="connsiteX96" fmla="*/ 1034813 w 1309297"/>
            <a:gd name="connsiteY96" fmla="*/ 338081 h 1319831"/>
            <a:gd name="connsiteX97" fmla="*/ 1157889 w 1309297"/>
            <a:gd name="connsiteY97" fmla="*/ 461158 h 1319831"/>
            <a:gd name="connsiteX98" fmla="*/ 911736 w 1309297"/>
            <a:gd name="connsiteY98" fmla="*/ 461158 h 1319831"/>
            <a:gd name="connsiteX99" fmla="*/ 1034813 w 1309297"/>
            <a:gd name="connsiteY99" fmla="*/ 338081 h 1319831"/>
            <a:gd name="connsiteX100" fmla="*/ 748588 w 1309297"/>
            <a:gd name="connsiteY100" fmla="*/ 64847 h 1319831"/>
            <a:gd name="connsiteX101" fmla="*/ 924726 w 1309297"/>
            <a:gd name="connsiteY101" fmla="*/ 64847 h 1319831"/>
            <a:gd name="connsiteX102" fmla="*/ 924726 w 1309297"/>
            <a:gd name="connsiteY102" fmla="*/ 386079 h 1319831"/>
            <a:gd name="connsiteX103" fmla="*/ 843042 w 1309297"/>
            <a:gd name="connsiteY103" fmla="*/ 467763 h 1319831"/>
            <a:gd name="connsiteX104" fmla="*/ 838198 w 1309297"/>
            <a:gd name="connsiteY104" fmla="*/ 491762 h 1319831"/>
            <a:gd name="connsiteX105" fmla="*/ 858454 w 1309297"/>
            <a:gd name="connsiteY105" fmla="*/ 505413 h 1319831"/>
            <a:gd name="connsiteX106" fmla="*/ 880471 w 1309297"/>
            <a:gd name="connsiteY106" fmla="*/ 505413 h 1319831"/>
            <a:gd name="connsiteX107" fmla="*/ 880471 w 1309297"/>
            <a:gd name="connsiteY107" fmla="*/ 637516 h 1319831"/>
            <a:gd name="connsiteX108" fmla="*/ 748368 w 1309297"/>
            <a:gd name="connsiteY108" fmla="*/ 637516 h 1319831"/>
            <a:gd name="connsiteX109" fmla="*/ 748368 w 1309297"/>
            <a:gd name="connsiteY109" fmla="*/ 64847 h 1319831"/>
            <a:gd name="connsiteX110" fmla="*/ 924726 w 1309297"/>
            <a:gd name="connsiteY110" fmla="*/ 505192 h 1319831"/>
            <a:gd name="connsiteX111" fmla="*/ 1144899 w 1309297"/>
            <a:gd name="connsiteY111" fmla="*/ 505192 h 1319831"/>
            <a:gd name="connsiteX112" fmla="*/ 1144899 w 1309297"/>
            <a:gd name="connsiteY112" fmla="*/ 637296 h 1319831"/>
            <a:gd name="connsiteX113" fmla="*/ 1100864 w 1309297"/>
            <a:gd name="connsiteY113" fmla="*/ 637296 h 1319831"/>
            <a:gd name="connsiteX114" fmla="*/ 1100864 w 1309297"/>
            <a:gd name="connsiteY114" fmla="*/ 549227 h 1319831"/>
            <a:gd name="connsiteX115" fmla="*/ 1078847 w 1309297"/>
            <a:gd name="connsiteY115" fmla="*/ 527210 h 1319831"/>
            <a:gd name="connsiteX116" fmla="*/ 990778 w 1309297"/>
            <a:gd name="connsiteY116" fmla="*/ 527210 h 1319831"/>
            <a:gd name="connsiteX117" fmla="*/ 968761 w 1309297"/>
            <a:gd name="connsiteY117" fmla="*/ 549227 h 1319831"/>
            <a:gd name="connsiteX118" fmla="*/ 968761 w 1309297"/>
            <a:gd name="connsiteY118" fmla="*/ 637296 h 1319831"/>
            <a:gd name="connsiteX119" fmla="*/ 924726 w 1309297"/>
            <a:gd name="connsiteY119" fmla="*/ 637296 h 1319831"/>
            <a:gd name="connsiteX120" fmla="*/ 924726 w 1309297"/>
            <a:gd name="connsiteY120" fmla="*/ 505192 h 1319831"/>
            <a:gd name="connsiteX121" fmla="*/ 1056830 w 1309297"/>
            <a:gd name="connsiteY121" fmla="*/ 637296 h 1319831"/>
            <a:gd name="connsiteX122" fmla="*/ 1012795 w 1309297"/>
            <a:gd name="connsiteY122" fmla="*/ 637296 h 1319831"/>
            <a:gd name="connsiteX123" fmla="*/ 1012795 w 1309297"/>
            <a:gd name="connsiteY123" fmla="*/ 571244 h 1319831"/>
            <a:gd name="connsiteX124" fmla="*/ 1056830 w 1309297"/>
            <a:gd name="connsiteY124" fmla="*/ 571244 h 1319831"/>
            <a:gd name="connsiteX125" fmla="*/ 1056830 w 1309297"/>
            <a:gd name="connsiteY125" fmla="*/ 637296 h 1319831"/>
            <a:gd name="connsiteX126" fmla="*/ 541625 w 1309297"/>
            <a:gd name="connsiteY126" fmla="*/ 791417 h 1319831"/>
            <a:gd name="connsiteX127" fmla="*/ 858674 w 1309297"/>
            <a:gd name="connsiteY127" fmla="*/ 791417 h 1319831"/>
            <a:gd name="connsiteX128" fmla="*/ 924726 w 1309297"/>
            <a:gd name="connsiteY128" fmla="*/ 857469 h 1319831"/>
            <a:gd name="connsiteX129" fmla="*/ 858674 w 1309297"/>
            <a:gd name="connsiteY129" fmla="*/ 923521 h 1319831"/>
            <a:gd name="connsiteX130" fmla="*/ 506398 w 1309297"/>
            <a:gd name="connsiteY130" fmla="*/ 923521 h 1319831"/>
            <a:gd name="connsiteX131" fmla="*/ 506398 w 1309297"/>
            <a:gd name="connsiteY131" fmla="*/ 967555 h 1319831"/>
            <a:gd name="connsiteX132" fmla="*/ 858674 w 1309297"/>
            <a:gd name="connsiteY132" fmla="*/ 967555 h 1319831"/>
            <a:gd name="connsiteX133" fmla="*/ 967220 w 1309297"/>
            <a:gd name="connsiteY133" fmla="*/ 872661 h 1319831"/>
            <a:gd name="connsiteX134" fmla="*/ 1109451 w 1309297"/>
            <a:gd name="connsiteY134" fmla="*/ 811673 h 1319831"/>
            <a:gd name="connsiteX135" fmla="*/ 1120460 w 1309297"/>
            <a:gd name="connsiteY135" fmla="*/ 801325 h 1319831"/>
            <a:gd name="connsiteX136" fmla="*/ 1191796 w 1309297"/>
            <a:gd name="connsiteY136" fmla="*/ 658873 h 1319831"/>
            <a:gd name="connsiteX137" fmla="*/ 1226583 w 1309297"/>
            <a:gd name="connsiteY137" fmla="*/ 637516 h 1319831"/>
            <a:gd name="connsiteX138" fmla="*/ 1256307 w 1309297"/>
            <a:gd name="connsiteY138" fmla="*/ 651387 h 1319831"/>
            <a:gd name="connsiteX139" fmla="*/ 1264893 w 1309297"/>
            <a:gd name="connsiteY139" fmla="*/ 683092 h 1319831"/>
            <a:gd name="connsiteX140" fmla="*/ 1255426 w 1309297"/>
            <a:gd name="connsiteY140" fmla="*/ 737255 h 1319831"/>
            <a:gd name="connsiteX141" fmla="*/ 1007291 w 1309297"/>
            <a:gd name="connsiteY141" fmla="*/ 1105163 h 1319831"/>
            <a:gd name="connsiteX142" fmla="*/ 718204 w 1309297"/>
            <a:gd name="connsiteY142" fmla="*/ 1188169 h 1319831"/>
            <a:gd name="connsiteX143" fmla="*/ 220173 w 1309297"/>
            <a:gd name="connsiteY143" fmla="*/ 1188169 h 1319831"/>
            <a:gd name="connsiteX144" fmla="*/ 220173 w 1309297"/>
            <a:gd name="connsiteY144" fmla="*/ 891376 h 1319831"/>
            <a:gd name="connsiteX145" fmla="*/ 541625 w 1309297"/>
            <a:gd name="connsiteY145" fmla="*/ 791417 h 1319831"/>
            <a:gd name="connsiteX146" fmla="*/ 44035 w 1309297"/>
            <a:gd name="connsiteY146" fmla="*/ 791417 h 1319831"/>
            <a:gd name="connsiteX147" fmla="*/ 176138 w 1309297"/>
            <a:gd name="connsiteY147" fmla="*/ 791417 h 1319831"/>
            <a:gd name="connsiteX148" fmla="*/ 176138 w 1309297"/>
            <a:gd name="connsiteY148" fmla="*/ 1275797 h 1319831"/>
            <a:gd name="connsiteX149" fmla="*/ 44035 w 1309297"/>
            <a:gd name="connsiteY149" fmla="*/ 1275797 h 1319831"/>
            <a:gd name="connsiteX150" fmla="*/ 44035 w 1309297"/>
            <a:gd name="connsiteY150" fmla="*/ 791417 h 13198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Lst>
          <a:rect l="l" t="t" r="r" b="b"/>
          <a:pathLst>
            <a:path w="1309297" h="1319831">
              <a:moveTo>
                <a:pt x="44035" y="1319832"/>
              </a:moveTo>
              <a:lnTo>
                <a:pt x="176138" y="1319832"/>
              </a:lnTo>
              <a:cubicBezTo>
                <a:pt x="200357" y="1319832"/>
                <a:pt x="220173" y="1300016"/>
                <a:pt x="220173" y="1275797"/>
              </a:cubicBezTo>
              <a:lnTo>
                <a:pt x="220173" y="1231763"/>
              </a:lnTo>
              <a:lnTo>
                <a:pt x="717984" y="1231763"/>
              </a:lnTo>
              <a:cubicBezTo>
                <a:pt x="828511" y="1231763"/>
                <a:pt x="936615" y="1200718"/>
                <a:pt x="1030409" y="1142152"/>
              </a:cubicBezTo>
              <a:cubicBezTo>
                <a:pt x="1171760" y="1053863"/>
                <a:pt x="1269517" y="908769"/>
                <a:pt x="1298580" y="744520"/>
              </a:cubicBezTo>
              <a:lnTo>
                <a:pt x="1308047" y="690358"/>
              </a:lnTo>
              <a:cubicBezTo>
                <a:pt x="1312230" y="666139"/>
                <a:pt x="1305845" y="641479"/>
                <a:pt x="1289993" y="622765"/>
              </a:cubicBezTo>
              <a:cubicBezTo>
                <a:pt x="1274141" y="604050"/>
                <a:pt x="1251022" y="593262"/>
                <a:pt x="1226583" y="593262"/>
              </a:cubicBezTo>
              <a:cubicBezTo>
                <a:pt x="1213153" y="593262"/>
                <a:pt x="1200383" y="596564"/>
                <a:pt x="1188934" y="602509"/>
              </a:cubicBezTo>
              <a:lnTo>
                <a:pt x="1188934" y="505192"/>
              </a:lnTo>
              <a:lnTo>
                <a:pt x="1210951" y="505192"/>
              </a:lnTo>
              <a:cubicBezTo>
                <a:pt x="1219758" y="505192"/>
                <a:pt x="1227904" y="499908"/>
                <a:pt x="1231207" y="491542"/>
              </a:cubicBezTo>
              <a:cubicBezTo>
                <a:pt x="1234509" y="483395"/>
                <a:pt x="1232748" y="473928"/>
                <a:pt x="1226363" y="467543"/>
              </a:cubicBezTo>
              <a:lnTo>
                <a:pt x="1050225" y="291405"/>
              </a:lnTo>
              <a:cubicBezTo>
                <a:pt x="1041638" y="282818"/>
                <a:pt x="1027767" y="282818"/>
                <a:pt x="1019180" y="291405"/>
              </a:cubicBezTo>
              <a:lnTo>
                <a:pt x="968761" y="342044"/>
              </a:lnTo>
              <a:lnTo>
                <a:pt x="968761" y="42829"/>
              </a:lnTo>
              <a:cubicBezTo>
                <a:pt x="968761" y="30720"/>
                <a:pt x="958853" y="20812"/>
                <a:pt x="946743" y="20812"/>
              </a:cubicBezTo>
              <a:lnTo>
                <a:pt x="726571" y="20812"/>
              </a:lnTo>
              <a:cubicBezTo>
                <a:pt x="714461" y="20812"/>
                <a:pt x="704553" y="30720"/>
                <a:pt x="704553" y="42829"/>
              </a:cubicBezTo>
              <a:lnTo>
                <a:pt x="704553" y="285020"/>
              </a:lnTo>
              <a:lnTo>
                <a:pt x="615383" y="285020"/>
              </a:lnTo>
              <a:cubicBezTo>
                <a:pt x="598650" y="248251"/>
                <a:pt x="586320" y="226674"/>
                <a:pt x="576192" y="214124"/>
              </a:cubicBezTo>
              <a:lnTo>
                <a:pt x="631896" y="78057"/>
              </a:lnTo>
              <a:cubicBezTo>
                <a:pt x="638061" y="63085"/>
                <a:pt x="634538" y="46572"/>
                <a:pt x="622649" y="35564"/>
              </a:cubicBezTo>
              <a:cubicBezTo>
                <a:pt x="610980" y="24555"/>
                <a:pt x="594026" y="22133"/>
                <a:pt x="579495" y="29399"/>
              </a:cubicBezTo>
              <a:lnTo>
                <a:pt x="537882" y="50315"/>
              </a:lnTo>
              <a:lnTo>
                <a:pt x="511682" y="15308"/>
              </a:lnTo>
              <a:cubicBezTo>
                <a:pt x="505077" y="6501"/>
                <a:pt x="494949" y="997"/>
                <a:pt x="483940" y="116"/>
              </a:cubicBezTo>
              <a:cubicBezTo>
                <a:pt x="472931" y="-765"/>
                <a:pt x="462143" y="3418"/>
                <a:pt x="454217" y="11125"/>
              </a:cubicBezTo>
              <a:lnTo>
                <a:pt x="420750" y="44591"/>
              </a:lnTo>
              <a:lnTo>
                <a:pt x="398733" y="15308"/>
              </a:lnTo>
              <a:cubicBezTo>
                <a:pt x="392128" y="6501"/>
                <a:pt x="382000" y="997"/>
                <a:pt x="370991" y="116"/>
              </a:cubicBezTo>
              <a:cubicBezTo>
                <a:pt x="359983" y="-765"/>
                <a:pt x="349194" y="3418"/>
                <a:pt x="341268" y="11125"/>
              </a:cubicBezTo>
              <a:lnTo>
                <a:pt x="298995" y="53398"/>
              </a:lnTo>
              <a:lnTo>
                <a:pt x="235365" y="35123"/>
              </a:lnTo>
              <a:cubicBezTo>
                <a:pt x="220393" y="30940"/>
                <a:pt x="204761" y="36004"/>
                <a:pt x="195073" y="48114"/>
              </a:cubicBezTo>
              <a:cubicBezTo>
                <a:pt x="185386" y="60003"/>
                <a:pt x="184065" y="76516"/>
                <a:pt x="191330" y="90167"/>
              </a:cubicBezTo>
              <a:lnTo>
                <a:pt x="257822" y="213023"/>
              </a:lnTo>
              <a:cubicBezTo>
                <a:pt x="211146" y="255296"/>
                <a:pt x="154121" y="373969"/>
                <a:pt x="154121" y="481634"/>
              </a:cubicBezTo>
              <a:lnTo>
                <a:pt x="154121" y="549227"/>
              </a:lnTo>
              <a:cubicBezTo>
                <a:pt x="154121" y="622104"/>
                <a:pt x="213348" y="681331"/>
                <a:pt x="286225" y="681331"/>
              </a:cubicBezTo>
              <a:lnTo>
                <a:pt x="528415" y="681331"/>
              </a:lnTo>
              <a:lnTo>
                <a:pt x="726571" y="681331"/>
              </a:lnTo>
              <a:lnTo>
                <a:pt x="902709" y="681331"/>
              </a:lnTo>
              <a:lnTo>
                <a:pt x="1131248" y="681331"/>
              </a:lnTo>
              <a:lnTo>
                <a:pt x="1084792" y="774244"/>
              </a:lnTo>
              <a:lnTo>
                <a:pt x="963697" y="826204"/>
              </a:lnTo>
              <a:cubicBezTo>
                <a:pt x="950046" y="780849"/>
                <a:pt x="908433" y="747383"/>
                <a:pt x="858674" y="747383"/>
              </a:cubicBezTo>
              <a:lnTo>
                <a:pt x="541625" y="747383"/>
              </a:lnTo>
              <a:cubicBezTo>
                <a:pt x="427135" y="747383"/>
                <a:pt x="316829" y="778867"/>
                <a:pt x="220173" y="838754"/>
              </a:cubicBezTo>
              <a:lnTo>
                <a:pt x="220173" y="791417"/>
              </a:lnTo>
              <a:cubicBezTo>
                <a:pt x="220173" y="767198"/>
                <a:pt x="200357" y="747383"/>
                <a:pt x="176138" y="747383"/>
              </a:cubicBezTo>
              <a:lnTo>
                <a:pt x="44035" y="747383"/>
              </a:lnTo>
              <a:cubicBezTo>
                <a:pt x="19816" y="747383"/>
                <a:pt x="0" y="767198"/>
                <a:pt x="0" y="791417"/>
              </a:cubicBezTo>
              <a:lnTo>
                <a:pt x="0" y="1275797"/>
              </a:lnTo>
              <a:cubicBezTo>
                <a:pt x="0" y="1300016"/>
                <a:pt x="19816" y="1319832"/>
                <a:pt x="44035" y="1319832"/>
              </a:cubicBezTo>
              <a:close/>
              <a:moveTo>
                <a:pt x="290188" y="96552"/>
              </a:moveTo>
              <a:cubicBezTo>
                <a:pt x="303398" y="100295"/>
                <a:pt x="317930" y="96772"/>
                <a:pt x="327617" y="86864"/>
              </a:cubicBezTo>
              <a:lnTo>
                <a:pt x="367469" y="47013"/>
              </a:lnTo>
              <a:lnTo>
                <a:pt x="389486" y="76516"/>
              </a:lnTo>
              <a:cubicBezTo>
                <a:pt x="396091" y="85323"/>
                <a:pt x="406219" y="90827"/>
                <a:pt x="417448" y="91708"/>
              </a:cubicBezTo>
              <a:cubicBezTo>
                <a:pt x="428677" y="92368"/>
                <a:pt x="439245" y="88405"/>
                <a:pt x="447171" y="80699"/>
              </a:cubicBezTo>
              <a:lnTo>
                <a:pt x="480637" y="47233"/>
              </a:lnTo>
              <a:lnTo>
                <a:pt x="505737" y="80699"/>
              </a:lnTo>
              <a:cubicBezTo>
                <a:pt x="516746" y="95451"/>
                <a:pt x="536781" y="100295"/>
                <a:pt x="553294" y="91928"/>
              </a:cubicBezTo>
              <a:lnTo>
                <a:pt x="585220" y="75855"/>
              </a:lnTo>
              <a:lnTo>
                <a:pt x="535460" y="197171"/>
              </a:lnTo>
              <a:lnTo>
                <a:pt x="475794" y="197171"/>
              </a:lnTo>
              <a:lnTo>
                <a:pt x="503976" y="141027"/>
              </a:lnTo>
              <a:lnTo>
                <a:pt x="464785" y="120991"/>
              </a:lnTo>
              <a:lnTo>
                <a:pt x="426915" y="196950"/>
              </a:lnTo>
              <a:lnTo>
                <a:pt x="388385" y="196950"/>
              </a:lnTo>
              <a:lnTo>
                <a:pt x="357781" y="133100"/>
              </a:lnTo>
              <a:lnTo>
                <a:pt x="318150" y="152255"/>
              </a:lnTo>
              <a:lnTo>
                <a:pt x="339727" y="196950"/>
              </a:lnTo>
              <a:lnTo>
                <a:pt x="299435" y="196950"/>
              </a:lnTo>
              <a:lnTo>
                <a:pt x="236686" y="81360"/>
              </a:lnTo>
              <a:lnTo>
                <a:pt x="290188" y="96552"/>
              </a:lnTo>
              <a:close/>
              <a:moveTo>
                <a:pt x="506398" y="307037"/>
              </a:moveTo>
              <a:lnTo>
                <a:pt x="506398" y="637296"/>
              </a:lnTo>
              <a:lnTo>
                <a:pt x="286225" y="637296"/>
              </a:lnTo>
              <a:cubicBezTo>
                <a:pt x="237567" y="637296"/>
                <a:pt x="198156" y="597885"/>
                <a:pt x="198156" y="549227"/>
              </a:cubicBezTo>
              <a:lnTo>
                <a:pt x="198156" y="481634"/>
              </a:lnTo>
              <a:cubicBezTo>
                <a:pt x="198156" y="363841"/>
                <a:pt x="271033" y="253755"/>
                <a:pt x="291949" y="240985"/>
              </a:cubicBezTo>
              <a:lnTo>
                <a:pt x="541405" y="240985"/>
              </a:lnTo>
              <a:cubicBezTo>
                <a:pt x="544928" y="245388"/>
                <a:pt x="553074" y="256837"/>
                <a:pt x="566725" y="285020"/>
              </a:cubicBezTo>
              <a:lnTo>
                <a:pt x="528415" y="285020"/>
              </a:lnTo>
              <a:cubicBezTo>
                <a:pt x="516305" y="285020"/>
                <a:pt x="506398" y="294927"/>
                <a:pt x="506398" y="307037"/>
              </a:cubicBezTo>
              <a:close/>
              <a:moveTo>
                <a:pt x="550432" y="329054"/>
              </a:moveTo>
              <a:lnTo>
                <a:pt x="704553" y="329054"/>
              </a:lnTo>
              <a:lnTo>
                <a:pt x="704553" y="637296"/>
              </a:lnTo>
              <a:lnTo>
                <a:pt x="550432" y="637296"/>
              </a:lnTo>
              <a:lnTo>
                <a:pt x="550432" y="329054"/>
              </a:lnTo>
              <a:close/>
              <a:moveTo>
                <a:pt x="1034813" y="338081"/>
              </a:moveTo>
              <a:lnTo>
                <a:pt x="1157889" y="461158"/>
              </a:lnTo>
              <a:lnTo>
                <a:pt x="911736" y="461158"/>
              </a:lnTo>
              <a:lnTo>
                <a:pt x="1034813" y="338081"/>
              </a:lnTo>
              <a:close/>
              <a:moveTo>
                <a:pt x="748588" y="64847"/>
              </a:moveTo>
              <a:lnTo>
                <a:pt x="924726" y="64847"/>
              </a:lnTo>
              <a:lnTo>
                <a:pt x="924726" y="386079"/>
              </a:lnTo>
              <a:lnTo>
                <a:pt x="843042" y="467763"/>
              </a:lnTo>
              <a:cubicBezTo>
                <a:pt x="836657" y="474148"/>
                <a:pt x="834896" y="483615"/>
                <a:pt x="838198" y="491762"/>
              </a:cubicBezTo>
              <a:cubicBezTo>
                <a:pt x="841501" y="499908"/>
                <a:pt x="849647" y="505413"/>
                <a:pt x="858454" y="505413"/>
              </a:cubicBezTo>
              <a:lnTo>
                <a:pt x="880471" y="505413"/>
              </a:lnTo>
              <a:lnTo>
                <a:pt x="880471" y="637516"/>
              </a:lnTo>
              <a:lnTo>
                <a:pt x="748368" y="637516"/>
              </a:lnTo>
              <a:lnTo>
                <a:pt x="748368" y="64847"/>
              </a:lnTo>
              <a:close/>
              <a:moveTo>
                <a:pt x="924726" y="505192"/>
              </a:moveTo>
              <a:lnTo>
                <a:pt x="1144899" y="505192"/>
              </a:lnTo>
              <a:lnTo>
                <a:pt x="1144899" y="637296"/>
              </a:lnTo>
              <a:lnTo>
                <a:pt x="1100864" y="637296"/>
              </a:lnTo>
              <a:lnTo>
                <a:pt x="1100864" y="549227"/>
              </a:lnTo>
              <a:cubicBezTo>
                <a:pt x="1100864" y="537117"/>
                <a:pt x="1090957" y="527210"/>
                <a:pt x="1078847" y="527210"/>
              </a:cubicBezTo>
              <a:lnTo>
                <a:pt x="990778" y="527210"/>
              </a:lnTo>
              <a:cubicBezTo>
                <a:pt x="978669" y="527210"/>
                <a:pt x="968761" y="537117"/>
                <a:pt x="968761" y="549227"/>
              </a:cubicBezTo>
              <a:lnTo>
                <a:pt x="968761" y="637296"/>
              </a:lnTo>
              <a:lnTo>
                <a:pt x="924726" y="637296"/>
              </a:lnTo>
              <a:lnTo>
                <a:pt x="924726" y="505192"/>
              </a:lnTo>
              <a:close/>
              <a:moveTo>
                <a:pt x="1056830" y="637296"/>
              </a:moveTo>
              <a:lnTo>
                <a:pt x="1012795" y="637296"/>
              </a:lnTo>
              <a:lnTo>
                <a:pt x="1012795" y="571244"/>
              </a:lnTo>
              <a:lnTo>
                <a:pt x="1056830" y="571244"/>
              </a:lnTo>
              <a:lnTo>
                <a:pt x="1056830" y="637296"/>
              </a:lnTo>
              <a:close/>
              <a:moveTo>
                <a:pt x="541625" y="791417"/>
              </a:moveTo>
              <a:lnTo>
                <a:pt x="858674" y="791417"/>
              </a:lnTo>
              <a:cubicBezTo>
                <a:pt x="895003" y="791417"/>
                <a:pt x="924726" y="821140"/>
                <a:pt x="924726" y="857469"/>
              </a:cubicBezTo>
              <a:cubicBezTo>
                <a:pt x="924726" y="893797"/>
                <a:pt x="895003" y="923521"/>
                <a:pt x="858674" y="923521"/>
              </a:cubicBezTo>
              <a:lnTo>
                <a:pt x="506398" y="923521"/>
              </a:lnTo>
              <a:lnTo>
                <a:pt x="506398" y="967555"/>
              </a:lnTo>
              <a:lnTo>
                <a:pt x="858674" y="967555"/>
              </a:lnTo>
              <a:cubicBezTo>
                <a:pt x="914158" y="967555"/>
                <a:pt x="959734" y="926163"/>
                <a:pt x="967220" y="872661"/>
              </a:cubicBezTo>
              <a:lnTo>
                <a:pt x="1109451" y="811673"/>
              </a:lnTo>
              <a:cubicBezTo>
                <a:pt x="1114295" y="809691"/>
                <a:pt x="1118258" y="805949"/>
                <a:pt x="1120460" y="801325"/>
              </a:cubicBezTo>
              <a:lnTo>
                <a:pt x="1191796" y="658873"/>
              </a:lnTo>
              <a:cubicBezTo>
                <a:pt x="1198401" y="645663"/>
                <a:pt x="1211611" y="637516"/>
                <a:pt x="1226583" y="637516"/>
              </a:cubicBezTo>
              <a:cubicBezTo>
                <a:pt x="1238032" y="637516"/>
                <a:pt x="1248821" y="642580"/>
                <a:pt x="1256307" y="651387"/>
              </a:cubicBezTo>
              <a:cubicBezTo>
                <a:pt x="1263792" y="660194"/>
                <a:pt x="1266875" y="671863"/>
                <a:pt x="1264893" y="683092"/>
              </a:cubicBezTo>
              <a:lnTo>
                <a:pt x="1255426" y="737255"/>
              </a:lnTo>
              <a:cubicBezTo>
                <a:pt x="1228565" y="889174"/>
                <a:pt x="1138074" y="1023259"/>
                <a:pt x="1007291" y="1105163"/>
              </a:cubicBezTo>
              <a:cubicBezTo>
                <a:pt x="920543" y="1159326"/>
                <a:pt x="820584" y="1188169"/>
                <a:pt x="718204" y="1188169"/>
              </a:cubicBezTo>
              <a:lnTo>
                <a:pt x="220173" y="1188169"/>
              </a:lnTo>
              <a:lnTo>
                <a:pt x="220173" y="891376"/>
              </a:lnTo>
              <a:cubicBezTo>
                <a:pt x="315288" y="826204"/>
                <a:pt x="426035" y="791417"/>
                <a:pt x="541625" y="791417"/>
              </a:cubicBezTo>
              <a:close/>
              <a:moveTo>
                <a:pt x="44035" y="791417"/>
              </a:moveTo>
              <a:lnTo>
                <a:pt x="176138" y="791417"/>
              </a:lnTo>
              <a:lnTo>
                <a:pt x="176138" y="1275797"/>
              </a:lnTo>
              <a:lnTo>
                <a:pt x="44035" y="1275797"/>
              </a:lnTo>
              <a:lnTo>
                <a:pt x="44035" y="791417"/>
              </a:lnTo>
              <a:close/>
            </a:path>
          </a:pathLst>
        </a:custGeom>
        <a:solidFill>
          <a:srgbClr val="008272"/>
        </a:solidFill>
        <a:ln w="317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v-se" sz="1100" b="0" i="0" u="none" strike="noStrike" kern="0" cap="none" spc="0" normalizeH="0" baseline="0">
              <a:ln>
                <a:noFill/>
              </a:ln>
              <a:solidFill>
                <a:sysClr val="windowText" lastClr="000000"/>
              </a:solidFill>
              <a:effectLst/>
              <a:uLnTx/>
              <a:uFillTx/>
              <a:latin typeface="Calibri" panose="020F0502020204030204"/>
              <a:ea typeface="+mn-ea"/>
              <a:cs typeface="+mn-cs"/>
            </a:rPr>
            <a:t>`</a:t>
          </a:r>
        </a:p>
      </xdr:txBody>
    </xdr:sp>
    <xdr:clientData/>
  </xdr:twoCellAnchor>
</xdr:wsDr>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E038D45-E6B5-407E-A150-52F56588FE73}" name="tblBankAccounts2" displayName="tblBankAccounts2" ref="B12:H18" totalsRowCount="1" headerRowDxfId="84" dataDxfId="82" totalsRowDxfId="80" headerRowBorderDxfId="83" tableBorderDxfId="81" totalsRowBorderDxfId="79">
  <autoFilter ref="B12:H17" xr:uid="{161F22C9-C406-43A7-AD3F-0E3E909C962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A89DA043-A48E-45C6-8FA2-110C1CC1CA62}" name="Finansinstitut " totalsRowLabel="Summa" totalsRowDxfId="78"/>
    <tableColumn id="3" xr3:uid="{6E8DAAE0-CFF1-48F5-9E7F-312D4B723E1C}" name="Adress" totalsRowDxfId="77"/>
    <tableColumn id="4" xr3:uid="{BE762AD7-C2BB-4578-A924-2C48C3C03ED4}" name="Telefon" totalsRowDxfId="76"/>
    <tableColumn id="5" xr3:uid="{637F29F9-17C4-4800-8792-5874700F2CD3}" name="Titel som innehas av" totalsRowDxfId="75"/>
    <tableColumn id="6" xr3:uid="{2E6963A9-AC69-486F-9229-39B57E0B36C0}" name="Kontonummer" totalsRowDxfId="74"/>
    <tableColumn id="7" xr3:uid="{930B2547-B8D2-420F-9256-F7A54D2CD82B}" name="Saldo " totalsRowFunction="sum" totalsRowDxfId="73"/>
    <tableColumn id="8" xr3:uid="{55751473-1C7B-49FA-BF82-C0C76BE01BD6}" name="Anteckningar" totalsRowDxfId="72"/>
  </tableColumns>
  <tableStyleInfo name="Bouppteckning"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302124-CA9E-4A79-BBC7-4FE712BF89FF}" name="tblPersonalInvestments3" displayName="tblPersonalInvestments3" ref="B22:H28" totalsRowCount="1" headerRowDxfId="71" dataDxfId="69" totalsRowDxfId="67" headerRowBorderDxfId="70" tableBorderDxfId="68" totalsRowBorderDxfId="66">
  <autoFilter ref="B22:H27" xr:uid="{DD20B5EB-26E9-4A39-9DFB-6384C56C797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11D52937-6627-409C-B8D8-EEC9AA5C1572}" name="Finansinstitut" totalsRowLabel="Summa" dataDxfId="65" totalsRowDxfId="64"/>
    <tableColumn id="3" xr3:uid="{BACD8527-0DEA-42C1-9486-CCC5FDE68361}" name="Adress" dataDxfId="63" totalsRowDxfId="62"/>
    <tableColumn id="4" xr3:uid="{0DA6CDCD-F2C0-43A0-9100-DCB0F345BDDF}" name="Telefon" dataDxfId="61" totalsRowDxfId="60"/>
    <tableColumn id="5" xr3:uid="{86BF2777-2498-41B4-9DF8-76EAC5785306}" name=" Kontonummer" dataDxfId="59" totalsRowDxfId="58"/>
    <tableColumn id="6" xr3:uid="{EC481572-F142-4468-A894-E433E6D9FA0C}" name="Typ" dataDxfId="57" totalsRowDxfId="56"/>
    <tableColumn id="7" xr3:uid="{7451C970-3C6E-4B16-AD0E-37D8041975F9}" name="Saldo " totalsRowFunction="sum" dataDxfId="55" totalsRowDxfId="54"/>
    <tableColumn id="8" xr3:uid="{32877E1B-C424-471C-ACF1-D4ADD82F2C8B}" name="Anteckningar" dataDxfId="53" totalsRowDxfId="52"/>
  </tableColumns>
  <tableStyleInfo name="Bouppteckning"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2A726AE-0401-4C4E-B554-F3C6DE76F0EC}" name="tblBusinessInterests4" displayName="tblBusinessInterests4" ref="B32:H38" totalsRowCount="1" headerRowDxfId="51" dataDxfId="49" totalsRowDxfId="48" headerRowBorderDxfId="50">
  <autoFilter ref="B32:H37" xr:uid="{E3F3B19F-9DEB-4858-8F0C-6415AD54F17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184E9238-088C-4D43-B1BD-968E3C890B03}" name="Företagets namn" totalsRowLabel="Summa" totalsRowDxfId="47"/>
    <tableColumn id="3" xr3:uid="{2C45C6DC-088C-4430-9AE4-3FF8E93F2438}" name="Adress" dataDxfId="46" totalsRowDxfId="45"/>
    <tableColumn id="4" xr3:uid="{9858E38C-23EC-4B32-993C-DE89C6DEBBB4}" name=" Telefon" dataDxfId="44" totalsRowDxfId="43"/>
    <tableColumn id="5" xr3:uid="{AF9495E7-CBBB-453E-9459-4EED49744BDA}" name=" Kontakt" dataDxfId="42" totalsRowDxfId="41"/>
    <tableColumn id="6" xr3:uid="{21287E7D-32F4-4B1D-8184-A99086C9BD82}" name="Typ" dataDxfId="40" totalsRowDxfId="39"/>
    <tableColumn id="7" xr3:uid="{123934EF-43F7-4542-B20B-3A5371BBA134}" name="Värde " totalsRowFunction="sum" dataDxfId="38" totalsRowDxfId="37"/>
    <tableColumn id="8" xr3:uid="{EAE3F5C5-6851-4734-9BC5-641F317F8C70}" name="Anteckningar" dataDxfId="36" totalsRowDxfId="35"/>
  </tableColumns>
  <tableStyleInfo name="Bouppteckning" showFirstColumn="0" showLastColumn="0" showRowStripes="1"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96E40F4-B151-4F0D-A325-6F372704E002}" name="tblRealEstate5" displayName="tblRealEstate5" ref="B42:H48" totalsRowCount="1" headerRowDxfId="34" dataDxfId="32" totalsRowDxfId="31" headerRowBorderDxfId="33">
  <autoFilter ref="B42:H47" xr:uid="{9E43A208-E7B1-418C-9F3D-36CD6696E9F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C39D7B3B-46DC-480C-B7CF-BFAFDCE33057}" name="Bankkortsföretag" totalsRowLabel="Summa" totalsRowDxfId="6"/>
    <tableColumn id="3" xr3:uid="{86CD302F-16E9-418A-BBD9-2764D63D2459}" name="Företagsadress" dataDxfId="30" totalsRowDxfId="5"/>
    <tableColumn id="4" xr3:uid="{003401D7-59DD-454B-B8E9-CB1697B68B4E}" name="Telefon" dataDxfId="29" totalsRowDxfId="4"/>
    <tableColumn id="5" xr3:uid="{94EFFF15-B2E2-4EDD-9983-1F88FABFD725}" name="Kortnummer" dataDxfId="28" totalsRowDxfId="3"/>
    <tableColumn id="6" xr3:uid="{4F4C1A8A-FE24-479E-8B3B-113D99DA990D}" name="Utgångsdatum " dataDxfId="7" totalsRowDxfId="0"/>
    <tableColumn id="7" xr3:uid="{6B58EE36-B569-44F6-A3B7-686CD331876E}" name="Saldo " totalsRowFunction="sum" dataDxfId="27" totalsRowDxfId="2"/>
    <tableColumn id="8" xr3:uid="{1B082228-92D2-49F5-ADC0-5E21B91D44E9}" name="Anteckningar" dataDxfId="26" totalsRowDxfId="1"/>
  </tableColumns>
  <tableStyleInfo name="Bouppteckning" showFirstColumn="0" showLastColumn="0" showRowStripes="1" showColumnStripes="0"/>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4D5303D-49A9-4D7E-B982-71D54435D9AE}" name="tblPensionPlans6" displayName="tblPensionPlans6" ref="B52:H58" totalsRowCount="1" headerRowDxfId="25" dataDxfId="23" totalsRowDxfId="22" headerRowBorderDxfId="24">
  <autoFilter ref="B52:H57" xr:uid="{49131A9B-ED04-4AAB-9683-2DCACF2B5A7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1FE7FE99-1033-4759-A197-2644B212B2FD}" name="Objektbeskrivning" totalsRowLabel="Summa" dataDxfId="21" totalsRowDxfId="20"/>
    <tableColumn id="3" xr3:uid="{12894A35-E28C-414D-B3E1-313DBB6EB4EB}" name="Plats" dataDxfId="19" totalsRowDxfId="18"/>
    <tableColumn id="4" xr3:uid="{7DF8E5E0-72D7-49EF-B029-781642F3D2A2}" name="Telefon" dataDxfId="17" totalsRowDxfId="16"/>
    <tableColumn id="5" xr3:uid="{DE5F6C86-A6B6-4C6A-BE5C-465877696A10}" name="Kontakt" dataDxfId="15" totalsRowDxfId="14"/>
    <tableColumn id="6" xr3:uid="{DEBA6258-4C37-42CF-AA7C-4D4079C2B117}" name="Förmånstagare" dataDxfId="13" totalsRowDxfId="12"/>
    <tableColumn id="7" xr3:uid="{BB4FC841-804A-43D3-B62C-B580462BF759}" name="Värde " totalsRowFunction="sum" dataDxfId="11" totalsRowDxfId="10"/>
    <tableColumn id="8" xr3:uid="{6C99CB34-3708-455F-AEA6-9835C6F43197}" name="Anteckningar" dataDxfId="9" totalsRowDxfId="8"/>
  </tableColumns>
  <tableStyleInfo name="Bouppteckning"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7320CF5-1884-4A95-A4C2-AA7C2D9357F5}" name="tblBankAccounts" displayName="tblBankAccounts" ref="B14:H20" totalsRowCount="1" headerRowDxfId="237" dataDxfId="236" totalsRowDxfId="234" tableBorderDxfId="235" totalsRowBorderDxfId="233">
  <autoFilter ref="B14:H19" xr:uid="{161F22C9-C406-43A7-AD3F-0E3E909C962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2ACB66FB-6202-4AAE-A822-F4BE6030F234}" name="Finansinstitut " totalsRowLabel="Summa" totalsRowDxfId="232"/>
    <tableColumn id="3" xr3:uid="{430E8037-45BF-45CA-85DB-CC30196DFADE}" name="Adress" totalsRowDxfId="231"/>
    <tableColumn id="4" xr3:uid="{9B480AB7-5BDD-4BDA-8165-B9D1ABD2DC48}" name="Telefon" totalsRowDxfId="230"/>
    <tableColumn id="5" xr3:uid="{9C25BCC2-036F-4F02-BCB7-AC93F0865200}" name="Kontonummer" totalsRowDxfId="229"/>
    <tableColumn id="6" xr3:uid="{4C214D32-9CA3-4088-B4C8-1A2227A28C64}" name="Typ av konto" totalsRowDxfId="228"/>
    <tableColumn id="7" xr3:uid="{ADCEC433-9C2E-4077-87AB-835BB3CA6ACC}" name="Saldo " totalsRowFunction="sum" totalsRowDxfId="227"/>
    <tableColumn id="8" xr3:uid="{3AD272AF-CD39-46B2-84B1-63F32B6171DB}" name="Anteckningar" totalsRowDxfId="226"/>
  </tableColumns>
  <tableStyleInfo name="Bouppteckning" showFirstColumn="0" showLastColumn="0" showRowStripes="1" showColumnStripes="0"/>
</table>
</file>

<file path=xl/tables/table2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AF974A5-2FF4-4A15-B4A0-5DA767E0E401}" name="tblPersonalInvestments" displayName="tblPersonalInvestments" ref="B24:H30" totalsRowCount="1" headerRowDxfId="225" dataDxfId="223" totalsRowDxfId="221" headerRowBorderDxfId="224" tableBorderDxfId="222" totalsRowBorderDxfId="220">
  <autoFilter ref="B24:H29" xr:uid="{DD20B5EB-26E9-4A39-9DFB-6384C56C797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445B6C79-B4E5-4197-BE22-B396CF2879E9}" name="Företag" totalsRowLabel="Summa" dataDxfId="219" totalsRowDxfId="218"/>
    <tableColumn id="3" xr3:uid="{25CDC95B-93A4-48A8-AC0E-FD0F5D31FF76}" name="Adress" dataDxfId="217" totalsRowDxfId="216"/>
    <tableColumn id="4" xr3:uid="{F370AA0D-7A53-40CE-8A53-F467B07FACE7}" name="Telefon" dataDxfId="215" totalsRowDxfId="214"/>
    <tableColumn id="5" xr3:uid="{DD41EE10-BC2F-41D7-8592-FA19CF769742}" name="Kontonummer" dataDxfId="213" totalsRowDxfId="212"/>
    <tableColumn id="6" xr3:uid="{FDD6D8DB-0E39-4AA1-A7E1-4700DF21E47A}" name="Förmånstagare" dataDxfId="211" totalsRowDxfId="210"/>
    <tableColumn id="7" xr3:uid="{F7A7FDD7-9061-451D-8005-4706E1AC199C}" name="Marknadsvärde" totalsRowFunction="sum" dataDxfId="209" totalsRowDxfId="208"/>
    <tableColumn id="8" xr3:uid="{1153244B-BC74-48FA-AD23-FD2DB230C011}" name="Anteckningar" dataDxfId="207" totalsRowDxfId="206"/>
  </tableColumns>
  <tableStyleInfo name="Bouppteckning" showFirstColumn="0" showLastColumn="0" showRowStripes="1" showColumnStripes="0"/>
</table>
</file>

<file path=xl/tables/table3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0BAD936-651B-4374-9B43-F77CCDA52265}" name="tblBusinessInterests" displayName="tblBusinessInterests" ref="B34:H40" totalsRowCount="1" headerRowDxfId="205" dataDxfId="203" totalsRowDxfId="202" headerRowBorderDxfId="204">
  <autoFilter ref="B34:H39" xr:uid="{E3F3B19F-9DEB-4858-8F0C-6415AD54F17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C9348D6A-8BB9-4B2A-995C-691576A9B82E}" name="Företagets namn" totalsRowLabel="Summa" totalsRowDxfId="201"/>
    <tableColumn id="3" xr3:uid="{D370D451-F2FE-4676-B780-9B729B68E78E}" name="Adress" dataDxfId="200" totalsRowDxfId="199"/>
    <tableColumn id="4" xr3:uid="{85D73B38-71F3-4BA2-9C2D-390A7C9D0477}" name="Telefon" dataDxfId="198" totalsRowDxfId="197"/>
    <tableColumn id="5" xr3:uid="{490A3E25-CDDC-4B39-BC14-190F15C0004E}" name="Kontakt" dataDxfId="196" totalsRowDxfId="195"/>
    <tableColumn id="6" xr3:uid="{F75F42DC-96D9-4378-A7BE-7D061B0CFEA9}" name="Typ" dataDxfId="194" totalsRowDxfId="193"/>
    <tableColumn id="7" xr3:uid="{1756D4EE-3599-4B6F-98DD-3803582C2D9E}" name="Värde " totalsRowFunction="sum" dataDxfId="192" totalsRowDxfId="191"/>
    <tableColumn id="8" xr3:uid="{F547B994-CE98-4D98-83C1-A14D98FAE16A}" name="Anteckningar" dataDxfId="190" totalsRowDxfId="189"/>
  </tableColumns>
  <tableStyleInfo name="Bouppteckning"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C28F6F3-2A59-4A51-B8CF-42C428B2C7A1}" name="tblRealEstate" displayName="tblRealEstate" ref="B44:H50" totalsRowCount="1" headerRowDxfId="188" dataDxfId="186" totalsRowDxfId="185" headerRowBorderDxfId="187">
  <autoFilter ref="B44:H49" xr:uid="{9E43A208-E7B1-418C-9F3D-36CD6696E9F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C2A338D9-DF5C-4954-8220-6FC26E1A220A}" name="Adress" totalsRowLabel="Summa" totalsRowDxfId="184"/>
    <tableColumn id="3" xr3:uid="{4EF8770F-3777-474D-B3FC-BB8DEA92DB89}" name="Titel som innehas av" dataDxfId="183" totalsRowDxfId="182"/>
    <tableColumn id="4" xr3:uid="{B768F046-DA00-44F9-8F54-5B602F5AC300}" name="Telefon" dataDxfId="181" totalsRowDxfId="180"/>
    <tableColumn id="5" xr3:uid="{27F313A6-05ED-4B10-9F46-9B7645BF0081}" name="Kontakt" dataDxfId="179" totalsRowDxfId="178"/>
    <tableColumn id="6" xr3:uid="{E61AA940-29E5-442D-A496-FE2E479B156E}" name="Inköpspris" totalsRowFunction="sum" dataDxfId="177" totalsRowDxfId="176"/>
    <tableColumn id="7" xr3:uid="{4BE1A209-1F44-4122-90F7-1EDE0716DBBA}" name="Marknadspris" totalsRowFunction="sum" dataDxfId="175" totalsRowDxfId="174"/>
    <tableColumn id="8" xr3:uid="{7804A9D6-14D6-4054-8724-7D627B98D7C2}" name="Anteckningar" dataDxfId="173" totalsRowDxfId="172"/>
  </tableColumns>
  <tableStyleInfo name="Bouppteckning"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E635371-BD39-4E8A-A437-09A1385DF448}" name="tblPensionPlans" displayName="tblPensionPlans" ref="B54:H60" totalsRowCount="1" headerRowDxfId="171" dataDxfId="169" totalsRowDxfId="168" headerRowBorderDxfId="170">
  <autoFilter ref="B54:H59" xr:uid="{49131A9B-ED04-4AAB-9683-2DCACF2B5A7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9BA2F1CB-8FF9-4A8F-8121-19B3FAE2667E}" name="Företag" totalsRowLabel="Summa" dataDxfId="167" totalsRowDxfId="166"/>
    <tableColumn id="3" xr3:uid="{8F9A7282-0483-42FC-8859-A845C4E63C1B}" name="Telefon" dataDxfId="165" totalsRowDxfId="164"/>
    <tableColumn id="4" xr3:uid="{676C94A7-A682-488A-9367-F0E2D9A08090}" name="Typ av försäkring" dataDxfId="163" totalsRowDxfId="162"/>
    <tableColumn id="5" xr3:uid="{F6E45298-AB4C-4D3C-9184-9CDD1C2BBC30}" name="Förmånstagare" dataDxfId="161" totalsRowDxfId="160"/>
    <tableColumn id="6" xr3:uid="{5D76B2A5-A7F2-4004-8C9B-D00FCA0B020A}" name="E-postadress" dataDxfId="159" totalsRowDxfId="158"/>
    <tableColumn id="7" xr3:uid="{9AB6A260-E60A-48AD-A250-99D5043B4FCE}" name="Värde " totalsRowFunction="sum" dataDxfId="157" totalsRowDxfId="156"/>
    <tableColumn id="8" xr3:uid="{A33447C9-E419-4395-94F6-654B0EE2A9A0}" name="Anteckningar" dataDxfId="155" totalsRowDxfId="154"/>
  </tableColumns>
  <tableStyleInfo name="Bouppteckning"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73786E9-F435-434B-A995-964B5EB6A736}" name="tblInsurance" displayName="tblInsurance" ref="B64:H70" totalsRowCount="1" headerRowDxfId="153" dataDxfId="151" totalsRowDxfId="150" headerRowBorderDxfId="152">
  <autoFilter ref="B64:H69" xr:uid="{43056547-3D89-41D8-B36C-63B1DD355A6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C93FE97D-5EB0-4E6D-840A-EE70A7CD007F}" name="Utfärdare" totalsRowLabel="Summa" totalsRowDxfId="149"/>
    <tableColumn id="3" xr3:uid="{36196FDC-C275-4864-8986-41A009A9826C}" name="Försäkringsnummer" dataDxfId="148" totalsRowDxfId="147"/>
    <tableColumn id="4" xr3:uid="{D6DA7FE4-5C94-4E95-B3DA-C0D526B32B39}" name="Telefon" dataDxfId="146" totalsRowDxfId="145"/>
    <tableColumn id="5" xr3:uid="{1594F467-1438-44B7-A55D-4B67F4E4ADF9}" name="Förmånstagare" dataDxfId="144" totalsRowDxfId="143"/>
    <tableColumn id="6" xr3:uid="{A2F18AD0-2971-43DC-A5B6-D5A3B7D72682}" name="Nominellt värde " totalsRowFunction="sum" dataDxfId="142" totalsRowDxfId="141"/>
    <tableColumn id="7" xr3:uid="{CA9F6A68-65ED-43EC-8BA6-7739D9FB9523}" name="Kontantvärde " totalsRowFunction="sum" dataDxfId="140" totalsRowDxfId="139"/>
    <tableColumn id="8" xr3:uid="{006D10FE-355C-4A4F-9155-FA0B445B4D31}" name="Anteckningar" dataDxfId="138" totalsRowDxfId="137"/>
  </tableColumns>
  <tableStyleInfo name="Bouppteckning" showFirstColumn="0" showLastColumn="0" showRowStripes="1" showColumnStripes="0"/>
</table>
</file>

<file path=xl/tables/table7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4CDAF07-7EFE-4A37-9608-A9C0DB6F9E5C}" name="tblMortgages" displayName="tblMortgages" ref="B74:H80" totalsRowCount="1" headerRowDxfId="136" dataDxfId="134" totalsRowDxfId="133" headerRowBorderDxfId="135">
  <autoFilter ref="B74:H79" xr:uid="{509E5ECC-222D-431D-BC3E-8AAAF653477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2FC070B0-CE8D-456E-A421-531210151F62}" name="Namn på låntagare" totalsRowLabel="Summa" dataDxfId="132" totalsRowDxfId="131"/>
    <tableColumn id="3" xr3:uid="{3DFFA102-784E-48E3-ADD0-F0BCD7532D25}" name="Adress" dataDxfId="130" totalsRowDxfId="129"/>
    <tableColumn id="4" xr3:uid="{D3E750A4-68CD-4ECE-A1FC-13D923702089}" name="Telefon" dataDxfId="128" totalsRowDxfId="127"/>
    <tableColumn id="5" xr3:uid="{9C0087AA-21B7-4E4B-8E76-1DBB00B891CC}" name="Typ" dataDxfId="126" totalsRowDxfId="125"/>
    <tableColumn id="6" xr3:uid="{5ED5166D-6CB1-4F26-8A31-EAD29AC0611F}" name="Ursprungligt belopp" totalsRowFunction="sum" dataDxfId="124" totalsRowDxfId="123"/>
    <tableColumn id="7" xr3:uid="{D266F440-39FA-40BD-B0A3-A1BFD8BD0597}" name="Skuld " totalsRowFunction="sum" dataDxfId="122" totalsRowDxfId="121"/>
    <tableColumn id="8" xr3:uid="{66D2F8A2-9BCC-444F-A800-7DF1EFD7BA32}" name="Anteckningar" dataDxfId="120" totalsRowDxfId="119"/>
  </tableColumns>
  <tableStyleInfo name="Bouppteckning" showFirstColumn="0" showLastColumn="0" showRowStripes="1" showColumnStripes="0"/>
</table>
</file>

<file path=xl/tables/table8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F4642D3-49D3-4C25-8B59-5CE2859D2054}" name="tblTrusts" displayName="tblTrusts" ref="B84:H90" totalsRowCount="1" headerRowDxfId="118" totalsRowDxfId="116" headerRowBorderDxfId="117">
  <autoFilter ref="B84:H89" xr:uid="{05B172B8-D8FD-4A91-ABC8-B7E4B278D13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C345785F-735D-4471-92DD-5441C402ACC9}" name="Namn på egendom/trust" totalsRowLabel="Summa" dataDxfId="115" totalsRowDxfId="114"/>
    <tableColumn id="3" xr3:uid="{7A8175F1-4115-4FAD-9530-B4912ADF2DB5}" name="Namn på exekutor/förvaltare" dataDxfId="113" totalsRowDxfId="112"/>
    <tableColumn id="4" xr3:uid="{A0E53B1F-27CB-487C-8519-75B74478E5A8}" name="Telefon" dataDxfId="111" totalsRowDxfId="110"/>
    <tableColumn id="5" xr3:uid="{7BD82E47-90C3-4608-A35A-02AEB2092654}" name="Adress" dataDxfId="109" totalsRowDxfId="108"/>
    <tableColumn id="6" xr3:uid="{E1730D8C-FC89-4864-96D3-95477F38A496}" name="E-postadress" dataDxfId="107" totalsRowDxfId="106"/>
    <tableColumn id="7" xr3:uid="{FC8D1F3E-A3DD-4598-8224-AB919D45902C}" name="Utdelningsbelopp" totalsRowFunction="sum" dataDxfId="105" totalsRowDxfId="104"/>
    <tableColumn id="8" xr3:uid="{26FF53EB-9353-4579-91B5-34D5EC64C212}" name="Anteckningar" dataDxfId="103" totalsRowDxfId="102"/>
  </tableColumns>
  <tableStyleInfo name="Bouppteckning" showFirstColumn="0" showLastColumn="0" showRowStripes="1" showColumnStripes="0"/>
</table>
</file>

<file path=xl/tables/table9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C42506D-2401-4CDD-B1DF-A02ACF4D6CB9}" name="tblOtherAssets" displayName="tblOtherAssets" ref="B94:H100" totalsRowCount="1" headerRowDxfId="101" totalsRowDxfId="99" headerRowBorderDxfId="100">
  <autoFilter ref="B94:H99" xr:uid="{FF36668D-74D6-44B8-BBC6-B845DD65F28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FF792CA8-CD9B-4714-B6E2-A62C9846F7E4}" name="Objektbeskrivning" totalsRowLabel="Summa" dataDxfId="98" totalsRowDxfId="97"/>
    <tableColumn id="3" xr3:uid="{40D67006-CE52-4EA8-B8F4-9FCAE66CACEA}" name="Plats" dataDxfId="96" totalsRowDxfId="95"/>
    <tableColumn id="4" xr3:uid="{5E725D39-EB96-49BE-BD29-F14EA3B728D8}" name="Telefon" dataDxfId="94" totalsRowDxfId="93"/>
    <tableColumn id="5" xr3:uid="{192B62B5-5995-46E0-AED4-8D7A12A2B057}" name="Kontakt" dataDxfId="92" totalsRowDxfId="91"/>
    <tableColumn id="6" xr3:uid="{8F12C366-E230-4DC8-8F19-6C43BCE9D018}" name="Förmånstagare" dataDxfId="90" totalsRowDxfId="89"/>
    <tableColumn id="7" xr3:uid="{7D872188-0F65-44FF-AC66-BBA32D181F1C}" name="Värde " totalsRowFunction="sum" dataDxfId="88" totalsRowDxfId="87"/>
    <tableColumn id="8" xr3:uid="{61722B8F-C786-4566-8B1A-E6B5E59FAACC}" name="Anteckningar" dataDxfId="86" totalsRowDxfId="85"/>
  </tableColumns>
  <tableStyleInfo name="Bouppteckning" showFirstColumn="0" showLastColumn="0" showRowStripes="1" showColumnStripes="0"/>
</table>
</file>

<file path=xl/theme/theme11.xml><?xml version="1.0" encoding="utf-8"?>
<a:theme xmlns:a="http://schemas.openxmlformats.org/drawingml/2006/main" name="Office Theme">
  <a:themeElements>
    <a:clrScheme name="Probate_doc_Palette">
      <a:dk1>
        <a:sysClr val="windowText" lastClr="000000"/>
      </a:dk1>
      <a:lt1>
        <a:sysClr val="window" lastClr="FFFFFF"/>
      </a:lt1>
      <a:dk2>
        <a:srgbClr val="595959"/>
      </a:dk2>
      <a:lt2>
        <a:srgbClr val="E7E6E6"/>
      </a:lt2>
      <a:accent1>
        <a:srgbClr val="4472C4"/>
      </a:accent1>
      <a:accent2>
        <a:srgbClr val="A5A5A5"/>
      </a:accent2>
      <a:accent3>
        <a:srgbClr val="305496"/>
      </a:accent3>
      <a:accent4>
        <a:srgbClr val="008272"/>
      </a:accent4>
      <a:accent5>
        <a:srgbClr val="5B9BD5"/>
      </a:accent5>
      <a:accent6>
        <a:srgbClr val="ED7D31"/>
      </a:accent6>
      <a:hlink>
        <a:srgbClr val="00B0F0"/>
      </a:hlink>
      <a:folHlink>
        <a:srgbClr val="D955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&#65279;<?xml version="1.0" encoding="utf-8"?><Relationships xmlns="http://schemas.openxmlformats.org/package/2006/relationships"><Relationship Type="http://schemas.openxmlformats.org/officeDocument/2006/relationships/drawing" Target="/xl/drawings/drawing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66.xml" Id="rId8" /><Relationship Type="http://schemas.openxmlformats.org/officeDocument/2006/relationships/table" Target="/xl/tables/table17.xml" Id="rId3" /><Relationship Type="http://schemas.openxmlformats.org/officeDocument/2006/relationships/table" Target="/xl/tables/table58.xml" Id="rId7" /><Relationship Type="http://schemas.openxmlformats.org/officeDocument/2006/relationships/drawing" Target="/xl/drawings/drawing22.xml" Id="rId2" /><Relationship Type="http://schemas.openxmlformats.org/officeDocument/2006/relationships/printerSettings" Target="/xl/printerSettings/printerSettings22.bin" Id="rId1" /><Relationship Type="http://schemas.openxmlformats.org/officeDocument/2006/relationships/table" Target="/xl/tables/table49.xml" Id="rId6" /><Relationship Type="http://schemas.openxmlformats.org/officeDocument/2006/relationships/table" Target="/xl/tables/table910.xml" Id="rId11" /><Relationship Type="http://schemas.openxmlformats.org/officeDocument/2006/relationships/table" Target="/xl/tables/table311.xml" Id="rId5" /><Relationship Type="http://schemas.openxmlformats.org/officeDocument/2006/relationships/table" Target="/xl/tables/table812.xml" Id="rId10" /><Relationship Type="http://schemas.openxmlformats.org/officeDocument/2006/relationships/table" Target="/xl/tables/table213.xml" Id="rId4" /><Relationship Type="http://schemas.openxmlformats.org/officeDocument/2006/relationships/table" Target="/xl/tables/table714.xml" Id="rId9" /></Relationships>
</file>

<file path=xl/worksheets/_rels/sheet31.xml.rels>&#65279;<?xml version="1.0" encoding="utf-8"?><Relationships xmlns="http://schemas.openxmlformats.org/package/2006/relationships"><Relationship Type="http://schemas.openxmlformats.org/officeDocument/2006/relationships/table" Target="/xl/tables/table101.xml" Id="rId3" /><Relationship Type="http://schemas.openxmlformats.org/officeDocument/2006/relationships/table" Target="/xl/tables/table142.xml" Id="rId7" /><Relationship Type="http://schemas.openxmlformats.org/officeDocument/2006/relationships/drawing" Target="/xl/drawings/drawing31.xml" Id="rId2" /><Relationship Type="http://schemas.openxmlformats.org/officeDocument/2006/relationships/printerSettings" Target="/xl/printerSettings/printerSettings31.bin" Id="rId1" /><Relationship Type="http://schemas.openxmlformats.org/officeDocument/2006/relationships/table" Target="/xl/tables/table133.xml" Id="rId6" /><Relationship Type="http://schemas.openxmlformats.org/officeDocument/2006/relationships/table" Target="/xl/tables/table124.xml" Id="rId5" /><Relationship Type="http://schemas.openxmlformats.org/officeDocument/2006/relationships/table" Target="/xl/tables/table115.xml" Id="rId4"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544CA-36F0-4B18-B5CB-7D229150FC49}">
  <sheetPr>
    <tabColor theme="4"/>
  </sheetPr>
  <dimension ref="A1:AP65"/>
  <sheetViews>
    <sheetView showGridLines="0" tabSelected="1" zoomScaleNormal="100" workbookViewId="0"/>
  </sheetViews>
  <sheetFormatPr defaultColWidth="9.25" defaultRowHeight="18" customHeight="1" x14ac:dyDescent="0.25"/>
  <cols>
    <col min="1" max="1" width="3.5" style="10" customWidth="1"/>
    <col min="2" max="2" width="2.75" style="10" customWidth="1"/>
    <col min="3" max="3" width="4.5" style="12" customWidth="1"/>
    <col min="4" max="14" width="4.5" style="10" customWidth="1"/>
    <col min="15" max="23" width="4.625" style="10" customWidth="1"/>
    <col min="24" max="34" width="4.5" style="10" customWidth="1"/>
    <col min="35" max="35" width="1.25" style="10" customWidth="1"/>
    <col min="36" max="39" width="4.5" style="10" customWidth="1"/>
    <col min="40" max="40" width="4" style="10" customWidth="1"/>
    <col min="41" max="41" width="0.25" style="10" customWidth="1"/>
    <col min="42" max="16384" width="9.25" style="11"/>
  </cols>
  <sheetData>
    <row r="1" spans="2:42" ht="19.15" customHeight="1" x14ac:dyDescent="0.2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row>
    <row r="2" spans="2:42" ht="19.9" customHeight="1" x14ac:dyDescent="0.25">
      <c r="B2" s="297" t="s">
        <v>129</v>
      </c>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row>
    <row r="3" spans="2:42" ht="19.9" customHeight="1" x14ac:dyDescent="0.25">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row>
    <row r="4" spans="2:42" ht="19.9" customHeight="1" x14ac:dyDescent="0.25">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row>
    <row r="5" spans="2:42" ht="19.9" customHeight="1" x14ac:dyDescent="0.25">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row>
    <row r="6" spans="2:42" ht="19.9" customHeight="1" x14ac:dyDescent="0.25">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row>
    <row r="7" spans="2:42" s="13" customFormat="1" ht="24" customHeight="1" x14ac:dyDescent="0.25">
      <c r="B7" s="286" t="s">
        <v>0</v>
      </c>
      <c r="C7" s="287"/>
      <c r="D7" s="287"/>
      <c r="E7" s="287"/>
      <c r="F7" s="287"/>
      <c r="G7" s="288"/>
      <c r="H7" s="290" t="s">
        <v>34</v>
      </c>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2"/>
    </row>
    <row r="8" spans="2:42" s="13" customFormat="1" ht="24" customHeight="1" x14ac:dyDescent="0.25">
      <c r="B8" s="286" t="s">
        <v>1</v>
      </c>
      <c r="C8" s="287"/>
      <c r="D8" s="287"/>
      <c r="E8" s="287"/>
      <c r="F8" s="287"/>
      <c r="G8" s="289"/>
      <c r="H8" s="293" t="s">
        <v>35</v>
      </c>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5"/>
    </row>
    <row r="9" spans="2:42" ht="30" customHeight="1" x14ac:dyDescent="0.25">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row>
    <row r="10" spans="2:42" s="13" customFormat="1" ht="24" customHeight="1" x14ac:dyDescent="0.25">
      <c r="B10" s="264" t="s">
        <v>2</v>
      </c>
      <c r="C10" s="265"/>
      <c r="D10" s="265"/>
      <c r="E10" s="265"/>
      <c r="F10" s="265"/>
      <c r="G10" s="266"/>
      <c r="H10" s="252" t="s">
        <v>36</v>
      </c>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4"/>
    </row>
    <row r="11" spans="2:42" s="13" customFormat="1" ht="24" customHeight="1" x14ac:dyDescent="0.25">
      <c r="B11" s="278" t="s">
        <v>3</v>
      </c>
      <c r="C11" s="279"/>
      <c r="D11" s="279"/>
      <c r="E11" s="279"/>
      <c r="F11" s="279"/>
      <c r="G11" s="280"/>
      <c r="H11" s="296" t="s">
        <v>37</v>
      </c>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4"/>
    </row>
    <row r="12" spans="2:42" s="13" customFormat="1" ht="24" customHeight="1" x14ac:dyDescent="0.25">
      <c r="B12" s="264" t="s">
        <v>4</v>
      </c>
      <c r="C12" s="265"/>
      <c r="D12" s="265"/>
      <c r="E12" s="265"/>
      <c r="F12" s="265"/>
      <c r="G12" s="266"/>
      <c r="H12" s="235" t="s">
        <v>38</v>
      </c>
      <c r="I12" s="217"/>
      <c r="J12" s="217"/>
      <c r="K12" s="217"/>
      <c r="L12" s="217"/>
      <c r="M12" s="217"/>
      <c r="N12" s="217"/>
      <c r="O12" s="217"/>
      <c r="P12" s="217"/>
      <c r="Q12" s="217"/>
      <c r="R12" s="217"/>
      <c r="S12" s="217"/>
      <c r="T12" s="217"/>
      <c r="U12" s="260"/>
      <c r="V12" s="267" t="s">
        <v>54</v>
      </c>
      <c r="W12" s="268"/>
      <c r="X12" s="268"/>
      <c r="Y12" s="268"/>
      <c r="Z12" s="268"/>
      <c r="AA12" s="269"/>
      <c r="AB12" s="270" t="s">
        <v>38</v>
      </c>
      <c r="AC12" s="240"/>
      <c r="AD12" s="240"/>
      <c r="AE12" s="241"/>
      <c r="AF12" s="277" t="s">
        <v>63</v>
      </c>
      <c r="AG12" s="272"/>
      <c r="AH12" s="273"/>
      <c r="AI12" s="251">
        <v>98052</v>
      </c>
      <c r="AJ12" s="243"/>
      <c r="AK12" s="243"/>
      <c r="AL12" s="243"/>
      <c r="AM12" s="243"/>
      <c r="AN12" s="244"/>
    </row>
    <row r="13" spans="2:42" s="13" customFormat="1" ht="24" customHeight="1" x14ac:dyDescent="0.25">
      <c r="B13" s="278" t="s">
        <v>5</v>
      </c>
      <c r="C13" s="279"/>
      <c r="D13" s="279"/>
      <c r="E13" s="279"/>
      <c r="F13" s="279"/>
      <c r="G13" s="280"/>
      <c r="H13" s="251" t="s">
        <v>39</v>
      </c>
      <c r="I13" s="243"/>
      <c r="J13" s="243"/>
      <c r="K13" s="243"/>
      <c r="L13" s="243"/>
      <c r="M13" s="243"/>
      <c r="N13" s="243"/>
      <c r="O13" s="243"/>
      <c r="P13" s="243"/>
      <c r="Q13" s="243"/>
      <c r="R13" s="243"/>
      <c r="S13" s="243"/>
      <c r="T13" s="243"/>
      <c r="U13" s="244"/>
      <c r="V13" s="281" t="s">
        <v>55</v>
      </c>
      <c r="W13" s="265"/>
      <c r="X13" s="265"/>
      <c r="Y13" s="265"/>
      <c r="Z13" s="265"/>
      <c r="AA13" s="266"/>
      <c r="AB13" s="182" t="s">
        <v>61</v>
      </c>
      <c r="AC13" s="183"/>
      <c r="AD13" s="183"/>
      <c r="AE13" s="183"/>
      <c r="AF13" s="183"/>
      <c r="AG13" s="183"/>
      <c r="AH13" s="183"/>
      <c r="AI13" s="183"/>
      <c r="AJ13" s="183"/>
      <c r="AK13" s="183"/>
      <c r="AL13" s="183"/>
      <c r="AM13" s="183"/>
      <c r="AN13" s="183"/>
    </row>
    <row r="14" spans="2:42" s="13" customFormat="1" ht="24" customHeight="1" x14ac:dyDescent="0.25">
      <c r="B14" s="271" t="s">
        <v>6</v>
      </c>
      <c r="C14" s="272"/>
      <c r="D14" s="272"/>
      <c r="E14" s="272"/>
      <c r="F14" s="272"/>
      <c r="G14" s="273"/>
      <c r="H14" s="274">
        <v>24084</v>
      </c>
      <c r="I14" s="275"/>
      <c r="J14" s="275"/>
      <c r="K14" s="275"/>
      <c r="L14" s="275"/>
      <c r="M14" s="275"/>
      <c r="N14" s="275"/>
      <c r="O14" s="275"/>
      <c r="P14" s="275"/>
      <c r="Q14" s="275"/>
      <c r="R14" s="275"/>
      <c r="S14" s="275"/>
      <c r="T14" s="275"/>
      <c r="U14" s="276"/>
      <c r="V14" s="277" t="s">
        <v>56</v>
      </c>
      <c r="W14" s="272"/>
      <c r="X14" s="272"/>
      <c r="Y14" s="272"/>
      <c r="Z14" s="272"/>
      <c r="AA14" s="273"/>
      <c r="AB14" s="184" t="s">
        <v>38</v>
      </c>
      <c r="AC14" s="185"/>
      <c r="AD14" s="185"/>
      <c r="AE14" s="185"/>
      <c r="AF14" s="185"/>
      <c r="AG14" s="185"/>
      <c r="AH14" s="185"/>
      <c r="AI14" s="185"/>
      <c r="AJ14" s="185"/>
      <c r="AK14" s="185"/>
      <c r="AL14" s="185"/>
      <c r="AM14" s="185"/>
      <c r="AN14" s="185"/>
    </row>
    <row r="15" spans="2:42" s="13" customFormat="1" ht="24" customHeight="1" x14ac:dyDescent="0.25">
      <c r="B15" s="264" t="s">
        <v>7</v>
      </c>
      <c r="C15" s="265"/>
      <c r="D15" s="265"/>
      <c r="E15" s="265"/>
      <c r="F15" s="265"/>
      <c r="G15" s="266"/>
      <c r="H15" s="282">
        <f ca="1">TODAY()-3</f>
        <v>44690</v>
      </c>
      <c r="I15" s="283"/>
      <c r="J15" s="283"/>
      <c r="K15" s="283"/>
      <c r="L15" s="283"/>
      <c r="M15" s="283"/>
      <c r="N15" s="283"/>
      <c r="O15" s="283"/>
      <c r="P15" s="283"/>
      <c r="Q15" s="283"/>
      <c r="R15" s="283"/>
      <c r="S15" s="283"/>
      <c r="T15" s="283"/>
      <c r="U15" s="284"/>
      <c r="V15" s="281" t="s">
        <v>57</v>
      </c>
      <c r="W15" s="265"/>
      <c r="X15" s="265"/>
      <c r="Y15" s="265"/>
      <c r="Z15" s="265"/>
      <c r="AA15" s="266"/>
      <c r="AB15" s="184" t="s">
        <v>38</v>
      </c>
      <c r="AC15" s="185"/>
      <c r="AD15" s="185"/>
      <c r="AE15" s="185"/>
      <c r="AF15" s="185"/>
      <c r="AG15" s="185"/>
      <c r="AH15" s="185"/>
      <c r="AI15" s="185"/>
      <c r="AJ15" s="185"/>
      <c r="AK15" s="185"/>
      <c r="AL15" s="185"/>
      <c r="AM15" s="185"/>
      <c r="AN15" s="185"/>
      <c r="AP15" s="36"/>
    </row>
    <row r="16" spans="2:42" s="13" customFormat="1" ht="24" customHeight="1" x14ac:dyDescent="0.25">
      <c r="B16" s="271" t="s">
        <v>8</v>
      </c>
      <c r="C16" s="272"/>
      <c r="D16" s="272"/>
      <c r="E16" s="272"/>
      <c r="F16" s="272"/>
      <c r="G16" s="273"/>
      <c r="H16" s="184"/>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row>
    <row r="17" spans="2:40" s="10" customFormat="1" ht="30" customHeight="1" x14ac:dyDescent="0.25">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row>
    <row r="18" spans="2:40" s="14" customFormat="1" ht="37.9" customHeight="1" x14ac:dyDescent="0.25">
      <c r="B18" s="332" t="s">
        <v>9</v>
      </c>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row>
    <row r="19" spans="2:40" s="15" customFormat="1" ht="40.15" customHeight="1" x14ac:dyDescent="0.25">
      <c r="B19" s="261" t="s">
        <v>10</v>
      </c>
      <c r="C19" s="261"/>
      <c r="D19" s="261"/>
      <c r="E19" s="261"/>
      <c r="F19" s="261"/>
      <c r="G19" s="261"/>
      <c r="H19" s="299" t="s">
        <v>40</v>
      </c>
      <c r="I19" s="236"/>
      <c r="J19" s="236"/>
      <c r="K19" s="236"/>
      <c r="L19" s="236"/>
      <c r="M19" s="236"/>
      <c r="N19" s="300" t="s">
        <v>45</v>
      </c>
      <c r="O19" s="300"/>
      <c r="P19" s="300"/>
      <c r="Q19" s="300" t="s">
        <v>52</v>
      </c>
      <c r="R19" s="300"/>
      <c r="S19" s="300"/>
      <c r="T19" s="261" t="s">
        <v>53</v>
      </c>
      <c r="U19" s="261"/>
      <c r="V19" s="261"/>
      <c r="W19" s="261"/>
      <c r="X19" s="261"/>
      <c r="Y19" s="261"/>
      <c r="Z19" s="261"/>
      <c r="AA19" s="261"/>
      <c r="AB19" s="236" t="s">
        <v>62</v>
      </c>
      <c r="AC19" s="236"/>
      <c r="AD19" s="236"/>
      <c r="AE19" s="236"/>
      <c r="AF19" s="236"/>
      <c r="AG19" s="261" t="s">
        <v>64</v>
      </c>
      <c r="AH19" s="261"/>
      <c r="AI19" s="261"/>
      <c r="AJ19" s="261"/>
      <c r="AK19" s="261"/>
      <c r="AL19" s="261"/>
      <c r="AM19" s="261"/>
      <c r="AN19" s="261"/>
    </row>
    <row r="20" spans="2:40" s="10" customFormat="1" ht="24" customHeight="1" x14ac:dyDescent="0.25">
      <c r="B20" s="216" t="s">
        <v>11</v>
      </c>
      <c r="C20" s="217"/>
      <c r="D20" s="217"/>
      <c r="E20" s="217"/>
      <c r="F20" s="217"/>
      <c r="G20" s="218"/>
      <c r="H20" s="313" t="s">
        <v>41</v>
      </c>
      <c r="I20" s="314"/>
      <c r="J20" s="314"/>
      <c r="K20" s="314"/>
      <c r="L20" s="314"/>
      <c r="M20" s="315"/>
      <c r="N20" s="219" t="s">
        <v>46</v>
      </c>
      <c r="O20" s="220"/>
      <c r="P20" s="221"/>
      <c r="Q20" s="219">
        <v>30</v>
      </c>
      <c r="R20" s="220"/>
      <c r="S20" s="221"/>
      <c r="T20" s="235"/>
      <c r="U20" s="217"/>
      <c r="V20" s="217"/>
      <c r="W20" s="217"/>
      <c r="X20" s="217"/>
      <c r="Y20" s="217"/>
      <c r="Z20" s="217"/>
      <c r="AA20" s="218"/>
      <c r="AB20" s="313"/>
      <c r="AC20" s="314"/>
      <c r="AD20" s="314"/>
      <c r="AE20" s="314"/>
      <c r="AF20" s="315"/>
      <c r="AG20" s="235"/>
      <c r="AH20" s="217"/>
      <c r="AI20" s="217"/>
      <c r="AJ20" s="217"/>
      <c r="AK20" s="217"/>
      <c r="AL20" s="217"/>
      <c r="AM20" s="217"/>
      <c r="AN20" s="260"/>
    </row>
    <row r="21" spans="2:40" s="10" customFormat="1" ht="24" customHeight="1" x14ac:dyDescent="0.25">
      <c r="B21" s="242" t="s">
        <v>12</v>
      </c>
      <c r="C21" s="243"/>
      <c r="D21" s="243"/>
      <c r="E21" s="243"/>
      <c r="F21" s="243"/>
      <c r="G21" s="244"/>
      <c r="H21" s="235" t="s">
        <v>42</v>
      </c>
      <c r="I21" s="217"/>
      <c r="J21" s="217"/>
      <c r="K21" s="217"/>
      <c r="L21" s="217"/>
      <c r="M21" s="260"/>
      <c r="N21" s="245" t="s">
        <v>47</v>
      </c>
      <c r="O21" s="246"/>
      <c r="P21" s="247"/>
      <c r="Q21" s="248">
        <v>35</v>
      </c>
      <c r="R21" s="249"/>
      <c r="S21" s="341"/>
      <c r="T21" s="251"/>
      <c r="U21" s="243"/>
      <c r="V21" s="243"/>
      <c r="W21" s="243"/>
      <c r="X21" s="243"/>
      <c r="Y21" s="243"/>
      <c r="Z21" s="243"/>
      <c r="AA21" s="244"/>
      <c r="AB21" s="252"/>
      <c r="AC21" s="253"/>
      <c r="AD21" s="253"/>
      <c r="AE21" s="253"/>
      <c r="AF21" s="254"/>
      <c r="AG21" s="270"/>
      <c r="AH21" s="240"/>
      <c r="AI21" s="240"/>
      <c r="AJ21" s="240"/>
      <c r="AK21" s="240"/>
      <c r="AL21" s="240"/>
      <c r="AM21" s="240"/>
      <c r="AN21" s="241"/>
    </row>
    <row r="22" spans="2:40" s="10" customFormat="1" ht="24" customHeight="1" x14ac:dyDescent="0.25">
      <c r="B22" s="239" t="s">
        <v>13</v>
      </c>
      <c r="C22" s="240"/>
      <c r="D22" s="240"/>
      <c r="E22" s="240"/>
      <c r="F22" s="240"/>
      <c r="G22" s="241"/>
      <c r="H22" s="270" t="s">
        <v>43</v>
      </c>
      <c r="I22" s="240"/>
      <c r="J22" s="240"/>
      <c r="K22" s="240"/>
      <c r="L22" s="240"/>
      <c r="M22" s="241"/>
      <c r="N22" s="248" t="s">
        <v>47</v>
      </c>
      <c r="O22" s="249"/>
      <c r="P22" s="250"/>
      <c r="Q22" s="342">
        <v>12</v>
      </c>
      <c r="R22" s="343"/>
      <c r="S22" s="344"/>
      <c r="T22" s="252"/>
      <c r="U22" s="253"/>
      <c r="V22" s="253"/>
      <c r="W22" s="253"/>
      <c r="X22" s="253"/>
      <c r="Y22" s="253"/>
      <c r="Z22" s="253"/>
      <c r="AA22" s="254"/>
      <c r="AB22" s="251"/>
      <c r="AC22" s="243"/>
      <c r="AD22" s="243"/>
      <c r="AE22" s="243"/>
      <c r="AF22" s="255"/>
      <c r="AG22" s="252"/>
      <c r="AH22" s="253"/>
      <c r="AI22" s="253"/>
      <c r="AJ22" s="253"/>
      <c r="AK22" s="253"/>
      <c r="AL22" s="253"/>
      <c r="AM22" s="253"/>
      <c r="AN22" s="254"/>
    </row>
    <row r="23" spans="2:40" s="10" customFormat="1" ht="24" customHeight="1" x14ac:dyDescent="0.25">
      <c r="B23" s="256"/>
      <c r="C23" s="253"/>
      <c r="D23" s="253"/>
      <c r="E23" s="253"/>
      <c r="F23" s="253"/>
      <c r="G23" s="254"/>
      <c r="H23" s="252"/>
      <c r="I23" s="253"/>
      <c r="J23" s="253"/>
      <c r="K23" s="253"/>
      <c r="L23" s="253"/>
      <c r="M23" s="254"/>
      <c r="N23" s="342"/>
      <c r="O23" s="343"/>
      <c r="P23" s="344"/>
      <c r="Q23" s="245"/>
      <c r="R23" s="246"/>
      <c r="S23" s="247"/>
      <c r="T23" s="251"/>
      <c r="U23" s="243"/>
      <c r="V23" s="243"/>
      <c r="W23" s="243"/>
      <c r="X23" s="243"/>
      <c r="Y23" s="243"/>
      <c r="Z23" s="243"/>
      <c r="AA23" s="255"/>
      <c r="AB23" s="251"/>
      <c r="AC23" s="243"/>
      <c r="AD23" s="243"/>
      <c r="AE23" s="243"/>
      <c r="AF23" s="244"/>
      <c r="AG23" s="251"/>
      <c r="AH23" s="243"/>
      <c r="AI23" s="243"/>
      <c r="AJ23" s="243"/>
      <c r="AK23" s="243"/>
      <c r="AL23" s="243"/>
      <c r="AM23" s="243"/>
      <c r="AN23" s="244"/>
    </row>
    <row r="24" spans="2:40" s="10" customFormat="1" ht="24" customHeight="1" x14ac:dyDescent="0.25">
      <c r="B24" s="256"/>
      <c r="C24" s="253"/>
      <c r="D24" s="253"/>
      <c r="E24" s="253"/>
      <c r="F24" s="253"/>
      <c r="G24" s="254"/>
      <c r="H24" s="251"/>
      <c r="I24" s="243"/>
      <c r="J24" s="243"/>
      <c r="K24" s="243"/>
      <c r="L24" s="243"/>
      <c r="M24" s="244"/>
      <c r="N24" s="248"/>
      <c r="O24" s="249"/>
      <c r="P24" s="250"/>
      <c r="Q24" s="248"/>
      <c r="R24" s="249"/>
      <c r="S24" s="250"/>
      <c r="T24" s="235"/>
      <c r="U24" s="217"/>
      <c r="V24" s="217"/>
      <c r="W24" s="217"/>
      <c r="X24" s="217"/>
      <c r="Y24" s="217"/>
      <c r="Z24" s="217"/>
      <c r="AA24" s="260"/>
      <c r="AB24" s="251"/>
      <c r="AC24" s="243"/>
      <c r="AD24" s="243"/>
      <c r="AE24" s="243"/>
      <c r="AF24" s="244"/>
      <c r="AG24" s="251"/>
      <c r="AH24" s="243"/>
      <c r="AI24" s="243"/>
      <c r="AJ24" s="243"/>
      <c r="AK24" s="243"/>
      <c r="AL24" s="243"/>
      <c r="AM24" s="243"/>
      <c r="AN24" s="244"/>
    </row>
    <row r="25" spans="2:40" s="10" customFormat="1" ht="30" customHeight="1" x14ac:dyDescent="0.25">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row>
    <row r="26" spans="2:40" s="14" customFormat="1" ht="37.9" customHeight="1" x14ac:dyDescent="0.25">
      <c r="B26" s="331" t="s">
        <v>14</v>
      </c>
      <c r="C26" s="331"/>
      <c r="D26" s="331"/>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row>
    <row r="27" spans="2:40" s="15" customFormat="1" ht="40.15" customHeight="1" x14ac:dyDescent="0.25">
      <c r="B27" s="236" t="s">
        <v>15</v>
      </c>
      <c r="C27" s="236"/>
      <c r="D27" s="236"/>
      <c r="E27" s="236"/>
      <c r="F27" s="236"/>
      <c r="G27" s="236"/>
      <c r="H27" s="236" t="s">
        <v>44</v>
      </c>
      <c r="I27" s="236"/>
      <c r="J27" s="236"/>
      <c r="K27" s="236"/>
      <c r="L27" s="236"/>
      <c r="M27" s="236"/>
      <c r="N27" s="261" t="s">
        <v>48</v>
      </c>
      <c r="O27" s="261"/>
      <c r="P27" s="261"/>
      <c r="Q27" s="261"/>
      <c r="R27" s="261"/>
      <c r="S27" s="261"/>
      <c r="T27" s="261" t="s">
        <v>53</v>
      </c>
      <c r="U27" s="261"/>
      <c r="V27" s="261"/>
      <c r="W27" s="261"/>
      <c r="X27" s="261"/>
      <c r="Y27" s="261"/>
      <c r="Z27" s="261"/>
      <c r="AA27" s="261"/>
      <c r="AB27" s="236" t="s">
        <v>62</v>
      </c>
      <c r="AC27" s="236"/>
      <c r="AD27" s="236"/>
      <c r="AE27" s="236"/>
      <c r="AF27" s="236"/>
      <c r="AG27" s="261" t="s">
        <v>64</v>
      </c>
      <c r="AH27" s="261"/>
      <c r="AI27" s="261"/>
      <c r="AJ27" s="261"/>
      <c r="AK27" s="261"/>
      <c r="AL27" s="261"/>
      <c r="AM27" s="261"/>
      <c r="AN27" s="261"/>
    </row>
    <row r="28" spans="2:40" s="10" customFormat="1" ht="24" customHeight="1" x14ac:dyDescent="0.25">
      <c r="B28" s="222" t="s">
        <v>16</v>
      </c>
      <c r="C28" s="223"/>
      <c r="D28" s="223"/>
      <c r="E28" s="223"/>
      <c r="F28" s="223"/>
      <c r="G28" s="224"/>
      <c r="H28" s="225"/>
      <c r="I28" s="223"/>
      <c r="J28" s="223"/>
      <c r="K28" s="223"/>
      <c r="L28" s="223"/>
      <c r="M28" s="224"/>
      <c r="N28" s="262"/>
      <c r="O28" s="258"/>
      <c r="P28" s="258"/>
      <c r="Q28" s="258"/>
      <c r="R28" s="258"/>
      <c r="S28" s="259"/>
      <c r="T28" s="226"/>
      <c r="U28" s="227"/>
      <c r="V28" s="227"/>
      <c r="W28" s="227"/>
      <c r="X28" s="227"/>
      <c r="Y28" s="227"/>
      <c r="Z28" s="227"/>
      <c r="AA28" s="228"/>
      <c r="AB28" s="225"/>
      <c r="AC28" s="223"/>
      <c r="AD28" s="223"/>
      <c r="AE28" s="223"/>
      <c r="AF28" s="224"/>
      <c r="AG28" s="262"/>
      <c r="AH28" s="258"/>
      <c r="AI28" s="258"/>
      <c r="AJ28" s="258"/>
      <c r="AK28" s="258"/>
      <c r="AL28" s="258"/>
      <c r="AM28" s="258"/>
      <c r="AN28" s="259"/>
    </row>
    <row r="29" spans="2:40" s="10" customFormat="1" ht="24" customHeight="1" x14ac:dyDescent="0.25">
      <c r="B29" s="257" t="s">
        <v>17</v>
      </c>
      <c r="C29" s="258"/>
      <c r="D29" s="258"/>
      <c r="E29" s="258"/>
      <c r="F29" s="258"/>
      <c r="G29" s="259"/>
      <c r="H29" s="237"/>
      <c r="I29" s="230"/>
      <c r="J29" s="230"/>
      <c r="K29" s="230"/>
      <c r="L29" s="230"/>
      <c r="M29" s="238"/>
      <c r="N29" s="237"/>
      <c r="O29" s="230"/>
      <c r="P29" s="230"/>
      <c r="Q29" s="230"/>
      <c r="R29" s="230"/>
      <c r="S29" s="238"/>
      <c r="T29" s="226"/>
      <c r="U29" s="227"/>
      <c r="V29" s="227"/>
      <c r="W29" s="227"/>
      <c r="X29" s="227"/>
      <c r="Y29" s="227"/>
      <c r="Z29" s="227"/>
      <c r="AA29" s="228"/>
      <c r="AB29" s="237"/>
      <c r="AC29" s="230"/>
      <c r="AD29" s="230"/>
      <c r="AE29" s="230"/>
      <c r="AF29" s="231"/>
      <c r="AG29" s="229"/>
      <c r="AH29" s="230"/>
      <c r="AI29" s="230"/>
      <c r="AJ29" s="230"/>
      <c r="AK29" s="230"/>
      <c r="AL29" s="230"/>
      <c r="AM29" s="230"/>
      <c r="AN29" s="238"/>
    </row>
    <row r="30" spans="2:40" s="10" customFormat="1" ht="25.15" customHeight="1" x14ac:dyDescent="0.25">
      <c r="B30" s="229" t="s">
        <v>18</v>
      </c>
      <c r="C30" s="230"/>
      <c r="D30" s="230"/>
      <c r="E30" s="230"/>
      <c r="F30" s="230"/>
      <c r="G30" s="231"/>
      <c r="H30" s="232"/>
      <c r="I30" s="233"/>
      <c r="J30" s="233"/>
      <c r="K30" s="233"/>
      <c r="L30" s="233"/>
      <c r="M30" s="234"/>
      <c r="N30" s="232"/>
      <c r="O30" s="233"/>
      <c r="P30" s="233"/>
      <c r="Q30" s="233"/>
      <c r="R30" s="233"/>
      <c r="S30" s="263"/>
      <c r="T30" s="232"/>
      <c r="U30" s="233"/>
      <c r="V30" s="233"/>
      <c r="W30" s="233"/>
      <c r="X30" s="233"/>
      <c r="Y30" s="233"/>
      <c r="Z30" s="233"/>
      <c r="AA30" s="234"/>
      <c r="AB30" s="237"/>
      <c r="AC30" s="230"/>
      <c r="AD30" s="230"/>
      <c r="AE30" s="230"/>
      <c r="AF30" s="231"/>
      <c r="AG30" s="237"/>
      <c r="AH30" s="230"/>
      <c r="AI30" s="230"/>
      <c r="AJ30" s="230"/>
      <c r="AK30" s="230"/>
      <c r="AL30" s="230"/>
      <c r="AM30" s="230"/>
      <c r="AN30" s="238"/>
    </row>
    <row r="31" spans="2:40" s="10" customFormat="1" ht="24" customHeight="1" x14ac:dyDescent="0.25">
      <c r="B31" s="349"/>
      <c r="C31" s="233"/>
      <c r="D31" s="233"/>
      <c r="E31" s="233"/>
      <c r="F31" s="233"/>
      <c r="G31" s="263"/>
      <c r="H31" s="237"/>
      <c r="I31" s="230"/>
      <c r="J31" s="230"/>
      <c r="K31" s="230"/>
      <c r="L31" s="230"/>
      <c r="M31" s="238"/>
      <c r="N31" s="262"/>
      <c r="O31" s="258"/>
      <c r="P31" s="258"/>
      <c r="Q31" s="258"/>
      <c r="R31" s="258"/>
      <c r="S31" s="259"/>
      <c r="T31" s="232"/>
      <c r="U31" s="233"/>
      <c r="V31" s="233"/>
      <c r="W31" s="233"/>
      <c r="X31" s="233"/>
      <c r="Y31" s="233"/>
      <c r="Z31" s="233"/>
      <c r="AA31" s="234"/>
      <c r="AB31" s="237"/>
      <c r="AC31" s="230"/>
      <c r="AD31" s="230"/>
      <c r="AE31" s="230"/>
      <c r="AF31" s="238"/>
      <c r="AG31" s="237"/>
      <c r="AH31" s="230"/>
      <c r="AI31" s="230"/>
      <c r="AJ31" s="230"/>
      <c r="AK31" s="230"/>
      <c r="AL31" s="230"/>
      <c r="AM31" s="230"/>
      <c r="AN31" s="238"/>
    </row>
    <row r="32" spans="2:40" s="10" customFormat="1" ht="24" customHeight="1" x14ac:dyDescent="0.25">
      <c r="B32" s="229"/>
      <c r="C32" s="230"/>
      <c r="D32" s="230"/>
      <c r="E32" s="230"/>
      <c r="F32" s="230"/>
      <c r="G32" s="231"/>
      <c r="H32" s="237"/>
      <c r="I32" s="230"/>
      <c r="J32" s="230"/>
      <c r="K32" s="230"/>
      <c r="L32" s="230"/>
      <c r="M32" s="238"/>
      <c r="N32" s="237"/>
      <c r="O32" s="230"/>
      <c r="P32" s="230"/>
      <c r="Q32" s="230"/>
      <c r="R32" s="230"/>
      <c r="S32" s="238"/>
      <c r="T32" s="237"/>
      <c r="U32" s="230"/>
      <c r="V32" s="230"/>
      <c r="W32" s="230"/>
      <c r="X32" s="230"/>
      <c r="Y32" s="230"/>
      <c r="Z32" s="230"/>
      <c r="AA32" s="238"/>
      <c r="AB32" s="237"/>
      <c r="AC32" s="230"/>
      <c r="AD32" s="230"/>
      <c r="AE32" s="230"/>
      <c r="AF32" s="231"/>
      <c r="AG32" s="237"/>
      <c r="AH32" s="230"/>
      <c r="AI32" s="230"/>
      <c r="AJ32" s="230"/>
      <c r="AK32" s="230"/>
      <c r="AL32" s="230"/>
      <c r="AM32" s="230"/>
      <c r="AN32" s="238"/>
    </row>
    <row r="33" spans="1:42" s="10" customFormat="1" ht="30" customHeight="1" x14ac:dyDescent="0.25">
      <c r="A33" s="180"/>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50"/>
    </row>
    <row r="34" spans="1:42" s="83" customFormat="1" ht="37.9" customHeight="1" x14ac:dyDescent="0.25">
      <c r="A34" s="147"/>
      <c r="B34" s="336" t="s">
        <v>19</v>
      </c>
      <c r="C34" s="336"/>
      <c r="D34" s="336"/>
      <c r="E34" s="336"/>
      <c r="F34" s="336"/>
      <c r="G34" s="336"/>
      <c r="H34" s="336"/>
      <c r="I34" s="336"/>
      <c r="J34" s="336"/>
      <c r="K34" s="336"/>
      <c r="L34" s="336"/>
      <c r="M34" s="336"/>
      <c r="N34" s="148"/>
      <c r="O34" s="333" t="s">
        <v>49</v>
      </c>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35"/>
    </row>
    <row r="35" spans="1:42" ht="39" customHeight="1" x14ac:dyDescent="0.25">
      <c r="B35" s="337" t="s">
        <v>20</v>
      </c>
      <c r="C35" s="337"/>
      <c r="D35" s="337"/>
      <c r="E35" s="337"/>
      <c r="F35" s="337"/>
      <c r="G35" s="337"/>
      <c r="H35" s="337"/>
      <c r="I35" s="337"/>
      <c r="J35" s="337"/>
      <c r="K35" s="337"/>
      <c r="L35" s="337"/>
      <c r="M35" s="337"/>
      <c r="N35" s="69"/>
      <c r="O35" s="345" t="s">
        <v>50</v>
      </c>
      <c r="P35" s="346"/>
      <c r="Q35" s="346"/>
      <c r="R35" s="346"/>
      <c r="S35" s="346"/>
      <c r="T35" s="346"/>
      <c r="U35" s="346"/>
      <c r="V35" s="347"/>
      <c r="W35" s="304" t="s">
        <v>58</v>
      </c>
      <c r="X35" s="305"/>
      <c r="Y35" s="305"/>
      <c r="Z35" s="306"/>
      <c r="AA35" s="307" t="s">
        <v>59</v>
      </c>
      <c r="AB35" s="307"/>
      <c r="AC35" s="307"/>
      <c r="AD35" s="307"/>
      <c r="AE35" s="307"/>
      <c r="AF35" s="307"/>
      <c r="AG35" s="307"/>
      <c r="AH35" s="308"/>
      <c r="AI35" s="304" t="s">
        <v>58</v>
      </c>
      <c r="AJ35" s="305"/>
      <c r="AK35" s="305"/>
      <c r="AL35" s="305"/>
      <c r="AM35" s="305"/>
      <c r="AN35" s="306"/>
      <c r="AO35" s="11"/>
    </row>
    <row r="36" spans="1:42" ht="30" customHeight="1" x14ac:dyDescent="0.25">
      <c r="A36" s="11"/>
      <c r="B36" s="145" t="s">
        <v>21</v>
      </c>
      <c r="C36" s="338" t="s">
        <v>24</v>
      </c>
      <c r="D36" s="338"/>
      <c r="E36" s="338"/>
      <c r="F36" s="338"/>
      <c r="G36" s="338"/>
      <c r="H36" s="338"/>
      <c r="I36" s="338"/>
      <c r="J36" s="338"/>
      <c r="K36" s="338"/>
      <c r="L36" s="338"/>
      <c r="M36" s="338"/>
      <c r="N36" s="141"/>
      <c r="O36" s="348" t="str">
        <f>Bouppteckningstillgångar!B12</f>
        <v>Bankkonton</v>
      </c>
      <c r="P36" s="348"/>
      <c r="Q36" s="348"/>
      <c r="R36" s="348"/>
      <c r="S36" s="348"/>
      <c r="T36" s="348"/>
      <c r="U36" s="348"/>
      <c r="V36" s="348"/>
      <c r="W36" s="318">
        <f>Bouppteckningstillgångar!G20</f>
        <v>0</v>
      </c>
      <c r="X36" s="318"/>
      <c r="Y36" s="318"/>
      <c r="Z36" s="319"/>
      <c r="AA36" s="309" t="str">
        <f>Bouppteckningsskulder!B11</f>
        <v>Bolån</v>
      </c>
      <c r="AB36" s="309"/>
      <c r="AC36" s="309"/>
      <c r="AD36" s="309"/>
      <c r="AE36" s="309"/>
      <c r="AF36" s="309"/>
      <c r="AG36" s="309"/>
      <c r="AH36" s="309"/>
      <c r="AI36" s="312">
        <f>Bouppteckningsskulder!G18</f>
        <v>0</v>
      </c>
      <c r="AJ36" s="312"/>
      <c r="AK36" s="312"/>
      <c r="AL36" s="312"/>
      <c r="AM36" s="312"/>
      <c r="AN36" s="312"/>
      <c r="AO36" s="11"/>
    </row>
    <row r="37" spans="1:42" ht="30" customHeight="1" x14ac:dyDescent="0.25">
      <c r="A37" s="11"/>
      <c r="B37" s="142" t="s">
        <v>21</v>
      </c>
      <c r="C37" s="339" t="s">
        <v>25</v>
      </c>
      <c r="D37" s="339"/>
      <c r="E37" s="339"/>
      <c r="F37" s="339"/>
      <c r="G37" s="339"/>
      <c r="H37" s="339"/>
      <c r="I37" s="339"/>
      <c r="J37" s="339"/>
      <c r="K37" s="339"/>
      <c r="L37" s="339"/>
      <c r="M37" s="339"/>
      <c r="N37" s="141"/>
      <c r="O37" s="310" t="str">
        <f>Bouppteckningstillgångar!B22</f>
        <v>Investeringar</v>
      </c>
      <c r="P37" s="310"/>
      <c r="Q37" s="310"/>
      <c r="R37" s="310"/>
      <c r="S37" s="310"/>
      <c r="T37" s="310"/>
      <c r="U37" s="310"/>
      <c r="V37" s="310"/>
      <c r="W37" s="301">
        <f>Bouppteckningstillgångar!G30</f>
        <v>0</v>
      </c>
      <c r="X37" s="301"/>
      <c r="Y37" s="301"/>
      <c r="Z37" s="320"/>
      <c r="AA37" s="310" t="str">
        <f>Bouppteckningsskulder!B21</f>
        <v>Personliga lån och kreditkonto</v>
      </c>
      <c r="AB37" s="310"/>
      <c r="AC37" s="310"/>
      <c r="AD37" s="310"/>
      <c r="AE37" s="310"/>
      <c r="AF37" s="310"/>
      <c r="AG37" s="310"/>
      <c r="AH37" s="310"/>
      <c r="AI37" s="301">
        <f>Bouppteckningsskulder!G28</f>
        <v>0</v>
      </c>
      <c r="AJ37" s="301"/>
      <c r="AK37" s="301"/>
      <c r="AL37" s="301"/>
      <c r="AM37" s="301"/>
      <c r="AN37" s="301"/>
      <c r="AO37" s="11"/>
    </row>
    <row r="38" spans="1:42" ht="30" customHeight="1" x14ac:dyDescent="0.25">
      <c r="A38" s="11"/>
      <c r="B38" s="140" t="s">
        <v>22</v>
      </c>
      <c r="C38" s="340" t="s">
        <v>26</v>
      </c>
      <c r="D38" s="340"/>
      <c r="E38" s="340"/>
      <c r="F38" s="340"/>
      <c r="G38" s="340"/>
      <c r="H38" s="340"/>
      <c r="I38" s="340"/>
      <c r="J38" s="340"/>
      <c r="K38" s="340"/>
      <c r="L38" s="340"/>
      <c r="M38" s="340"/>
      <c r="N38" s="141"/>
      <c r="O38" s="310" t="str">
        <f>Bouppteckningstillgångar!B32</f>
        <v>Delägare av företag</v>
      </c>
      <c r="P38" s="310"/>
      <c r="Q38" s="310"/>
      <c r="R38" s="310"/>
      <c r="S38" s="310"/>
      <c r="T38" s="310"/>
      <c r="U38" s="310"/>
      <c r="V38" s="310"/>
      <c r="W38" s="301">
        <f>Bouppteckningstillgångar!G40</f>
        <v>0</v>
      </c>
      <c r="X38" s="301"/>
      <c r="Y38" s="301"/>
      <c r="Z38" s="301"/>
      <c r="AA38" s="311" t="str">
        <f>Bouppteckningsskulder!B31</f>
        <v>Delägare av företag</v>
      </c>
      <c r="AB38" s="310"/>
      <c r="AC38" s="310"/>
      <c r="AD38" s="310"/>
      <c r="AE38" s="310"/>
      <c r="AF38" s="310"/>
      <c r="AG38" s="310"/>
      <c r="AH38" s="310"/>
      <c r="AI38" s="301">
        <f>Bouppteckningsskulder!G38</f>
        <v>0</v>
      </c>
      <c r="AJ38" s="301"/>
      <c r="AK38" s="301"/>
      <c r="AL38" s="301"/>
      <c r="AM38" s="301"/>
      <c r="AN38" s="301"/>
      <c r="AO38" s="11"/>
    </row>
    <row r="39" spans="1:42" ht="30" customHeight="1" x14ac:dyDescent="0.25">
      <c r="A39" s="11"/>
      <c r="B39" s="142" t="s">
        <v>21</v>
      </c>
      <c r="C39" s="339" t="s">
        <v>27</v>
      </c>
      <c r="D39" s="339"/>
      <c r="E39" s="339"/>
      <c r="F39" s="339"/>
      <c r="G39" s="339"/>
      <c r="H39" s="339"/>
      <c r="I39" s="339"/>
      <c r="J39" s="339"/>
      <c r="K39" s="339"/>
      <c r="L39" s="339"/>
      <c r="M39" s="339"/>
      <c r="N39" s="141"/>
      <c r="O39" s="310" t="str">
        <f>Bouppteckningstillgångar!B42</f>
        <v>Fastigheter</v>
      </c>
      <c r="P39" s="310"/>
      <c r="Q39" s="310"/>
      <c r="R39" s="310"/>
      <c r="S39" s="310"/>
      <c r="T39" s="310"/>
      <c r="U39" s="310"/>
      <c r="V39" s="310"/>
      <c r="W39" s="301">
        <f>Bouppteckningstillgångar!G50</f>
        <v>0</v>
      </c>
      <c r="X39" s="301"/>
      <c r="Y39" s="301"/>
      <c r="Z39" s="320"/>
      <c r="AA39" s="310" t="str">
        <f>Bouppteckningsskulder!B41</f>
        <v>Bankkort</v>
      </c>
      <c r="AB39" s="310"/>
      <c r="AC39" s="310"/>
      <c r="AD39" s="310"/>
      <c r="AE39" s="310"/>
      <c r="AF39" s="310"/>
      <c r="AG39" s="310"/>
      <c r="AH39" s="310"/>
      <c r="AI39" s="301">
        <f>Bouppteckningsskulder!G48</f>
        <v>0</v>
      </c>
      <c r="AJ39" s="301"/>
      <c r="AK39" s="301"/>
      <c r="AL39" s="301"/>
      <c r="AM39" s="301"/>
      <c r="AN39" s="301"/>
      <c r="AO39" s="11"/>
    </row>
    <row r="40" spans="1:42" ht="30" customHeight="1" x14ac:dyDescent="0.25">
      <c r="A40" s="11"/>
      <c r="B40" s="143" t="s">
        <v>21</v>
      </c>
      <c r="C40" s="339" t="s">
        <v>28</v>
      </c>
      <c r="D40" s="339"/>
      <c r="E40" s="339"/>
      <c r="F40" s="339"/>
      <c r="G40" s="339"/>
      <c r="H40" s="339"/>
      <c r="I40" s="339"/>
      <c r="J40" s="339"/>
      <c r="K40" s="339"/>
      <c r="L40" s="339"/>
      <c r="M40" s="339"/>
      <c r="N40" s="141"/>
      <c r="O40" s="310" t="str">
        <f>Bouppteckningstillgångar!B52</f>
        <v>Pension</v>
      </c>
      <c r="P40" s="310"/>
      <c r="Q40" s="310"/>
      <c r="R40" s="310"/>
      <c r="S40" s="310"/>
      <c r="T40" s="310"/>
      <c r="U40" s="310"/>
      <c r="V40" s="310"/>
      <c r="W40" s="301">
        <f>Bouppteckningstillgångar!G60</f>
        <v>0</v>
      </c>
      <c r="X40" s="301"/>
      <c r="Y40" s="301"/>
      <c r="Z40" s="320"/>
      <c r="AA40" s="310" t="str">
        <f>Bouppteckningsskulder!B51</f>
        <v>Andra skulder</v>
      </c>
      <c r="AB40" s="310"/>
      <c r="AC40" s="310"/>
      <c r="AD40" s="310"/>
      <c r="AE40" s="310"/>
      <c r="AF40" s="310"/>
      <c r="AG40" s="310"/>
      <c r="AH40" s="310"/>
      <c r="AI40" s="301">
        <f>Bouppteckningsskulder!G58</f>
        <v>0</v>
      </c>
      <c r="AJ40" s="301"/>
      <c r="AK40" s="301"/>
      <c r="AL40" s="301"/>
      <c r="AM40" s="301"/>
      <c r="AN40" s="301"/>
      <c r="AO40" s="11"/>
      <c r="AP40" s="149"/>
    </row>
    <row r="41" spans="1:42" ht="30" customHeight="1" x14ac:dyDescent="0.25">
      <c r="A41" s="11"/>
      <c r="B41" s="142" t="s">
        <v>21</v>
      </c>
      <c r="C41" s="339" t="s">
        <v>29</v>
      </c>
      <c r="D41" s="339"/>
      <c r="E41" s="339"/>
      <c r="F41" s="339"/>
      <c r="G41" s="339"/>
      <c r="H41" s="339"/>
      <c r="I41" s="339"/>
      <c r="J41" s="339"/>
      <c r="K41" s="339"/>
      <c r="L41" s="339"/>
      <c r="M41" s="339"/>
      <c r="N41" s="141"/>
      <c r="O41" s="310" t="str">
        <f>Bouppteckningstillgångar!B62</f>
        <v>Försäkring</v>
      </c>
      <c r="P41" s="310"/>
      <c r="Q41" s="310"/>
      <c r="R41" s="310"/>
      <c r="S41" s="310"/>
      <c r="T41" s="310"/>
      <c r="U41" s="310"/>
      <c r="V41" s="310"/>
      <c r="W41" s="301">
        <f>Bouppteckningstillgångar!G70</f>
        <v>0</v>
      </c>
      <c r="X41" s="301"/>
      <c r="Y41" s="301"/>
      <c r="Z41" s="320"/>
      <c r="AA41" s="323"/>
      <c r="AB41" s="324"/>
      <c r="AC41" s="324"/>
      <c r="AD41" s="324"/>
      <c r="AE41" s="324"/>
      <c r="AF41" s="324"/>
      <c r="AG41" s="324"/>
      <c r="AH41" s="325"/>
      <c r="AI41" s="302"/>
      <c r="AJ41" s="301"/>
      <c r="AK41" s="301"/>
      <c r="AL41" s="301"/>
      <c r="AM41" s="301"/>
      <c r="AN41" s="303"/>
      <c r="AO41" s="11"/>
    </row>
    <row r="42" spans="1:42" ht="30" customHeight="1" x14ac:dyDescent="0.25">
      <c r="A42" s="11"/>
      <c r="B42" s="142" t="s">
        <v>21</v>
      </c>
      <c r="C42" s="339" t="s">
        <v>30</v>
      </c>
      <c r="D42" s="339"/>
      <c r="E42" s="339"/>
      <c r="F42" s="339"/>
      <c r="G42" s="339"/>
      <c r="H42" s="339"/>
      <c r="I42" s="339"/>
      <c r="J42" s="339"/>
      <c r="K42" s="339"/>
      <c r="L42" s="339"/>
      <c r="M42" s="339"/>
      <c r="N42" s="141"/>
      <c r="O42" s="310" t="str">
        <f>Bouppteckningstillgångar!B72</f>
        <v>Privata lån och amorteringar</v>
      </c>
      <c r="P42" s="310"/>
      <c r="Q42" s="310"/>
      <c r="R42" s="310"/>
      <c r="S42" s="310"/>
      <c r="T42" s="310"/>
      <c r="U42" s="310"/>
      <c r="V42" s="310"/>
      <c r="W42" s="301">
        <f>Bouppteckningstillgångar!G80</f>
        <v>0</v>
      </c>
      <c r="X42" s="301"/>
      <c r="Y42" s="301"/>
      <c r="Z42" s="320"/>
      <c r="AA42" s="323"/>
      <c r="AB42" s="324"/>
      <c r="AC42" s="324"/>
      <c r="AD42" s="324"/>
      <c r="AE42" s="324"/>
      <c r="AF42" s="324"/>
      <c r="AG42" s="324"/>
      <c r="AH42" s="325"/>
      <c r="AI42" s="302"/>
      <c r="AJ42" s="301"/>
      <c r="AK42" s="301"/>
      <c r="AL42" s="301"/>
      <c r="AM42" s="301"/>
      <c r="AN42" s="303"/>
      <c r="AO42" s="11"/>
    </row>
    <row r="43" spans="1:42" ht="30" customHeight="1" x14ac:dyDescent="0.25">
      <c r="A43" s="11"/>
      <c r="B43" s="143" t="s">
        <v>21</v>
      </c>
      <c r="C43" s="339" t="s">
        <v>31</v>
      </c>
      <c r="D43" s="339"/>
      <c r="E43" s="339"/>
      <c r="F43" s="339"/>
      <c r="G43" s="339"/>
      <c r="H43" s="339"/>
      <c r="I43" s="339"/>
      <c r="J43" s="339"/>
      <c r="K43" s="339"/>
      <c r="L43" s="339"/>
      <c r="M43" s="339"/>
      <c r="N43" s="141"/>
      <c r="O43" s="310" t="str">
        <f>Bouppteckningstillgångar!B82</f>
        <v>Delägare av andra egendomar och truster</v>
      </c>
      <c r="P43" s="310"/>
      <c r="Q43" s="310"/>
      <c r="R43" s="310"/>
      <c r="S43" s="310"/>
      <c r="T43" s="310"/>
      <c r="U43" s="310"/>
      <c r="V43" s="310"/>
      <c r="W43" s="301">
        <f>Bouppteckningstillgångar!G90</f>
        <v>0</v>
      </c>
      <c r="X43" s="301"/>
      <c r="Y43" s="301"/>
      <c r="Z43" s="320"/>
      <c r="AA43" s="323"/>
      <c r="AB43" s="324"/>
      <c r="AC43" s="324"/>
      <c r="AD43" s="324"/>
      <c r="AE43" s="324"/>
      <c r="AF43" s="324"/>
      <c r="AG43" s="324"/>
      <c r="AH43" s="325"/>
      <c r="AI43" s="301"/>
      <c r="AJ43" s="301"/>
      <c r="AK43" s="301"/>
      <c r="AL43" s="301"/>
      <c r="AM43" s="303"/>
      <c r="AN43" s="177"/>
      <c r="AO43" s="11"/>
    </row>
    <row r="44" spans="1:42" ht="30" customHeight="1" x14ac:dyDescent="0.25">
      <c r="A44" s="11"/>
      <c r="B44" s="144" t="s">
        <v>22</v>
      </c>
      <c r="C44" s="339" t="s">
        <v>32</v>
      </c>
      <c r="D44" s="339"/>
      <c r="E44" s="339"/>
      <c r="F44" s="339"/>
      <c r="G44" s="339"/>
      <c r="H44" s="339"/>
      <c r="I44" s="339"/>
      <c r="J44" s="339"/>
      <c r="K44" s="339"/>
      <c r="L44" s="339"/>
      <c r="M44" s="339"/>
      <c r="N44" s="141"/>
      <c r="O44" s="310" t="str">
        <f>Bouppteckningstillgångar!B92</f>
        <v>Personliga tillhörigheter och andra tillgångar</v>
      </c>
      <c r="P44" s="310"/>
      <c r="Q44" s="310"/>
      <c r="R44" s="310"/>
      <c r="S44" s="310"/>
      <c r="T44" s="310"/>
      <c r="U44" s="310"/>
      <c r="V44" s="310"/>
      <c r="W44" s="301">
        <f>Bouppteckningstillgångar!G100</f>
        <v>0</v>
      </c>
      <c r="X44" s="301"/>
      <c r="Y44" s="301"/>
      <c r="Z44" s="329"/>
      <c r="AA44" s="326"/>
      <c r="AB44" s="326"/>
      <c r="AC44" s="326"/>
      <c r="AD44" s="326"/>
      <c r="AE44" s="326"/>
      <c r="AF44" s="326"/>
      <c r="AG44" s="326"/>
      <c r="AH44" s="327"/>
      <c r="AI44" s="302"/>
      <c r="AJ44" s="301"/>
      <c r="AK44" s="301"/>
      <c r="AL44" s="301"/>
      <c r="AM44" s="301"/>
      <c r="AN44" s="301"/>
      <c r="AO44" s="11"/>
    </row>
    <row r="45" spans="1:42" ht="30" customHeight="1" x14ac:dyDescent="0.25">
      <c r="A45" s="11"/>
      <c r="B45" s="142" t="s">
        <v>23</v>
      </c>
      <c r="C45" s="330" t="s">
        <v>33</v>
      </c>
      <c r="D45" s="330"/>
      <c r="E45" s="330"/>
      <c r="F45" s="330"/>
      <c r="G45" s="330"/>
      <c r="H45" s="330"/>
      <c r="I45" s="330"/>
      <c r="J45" s="330"/>
      <c r="K45" s="330"/>
      <c r="L45" s="330"/>
      <c r="M45" s="330"/>
      <c r="N45" s="141"/>
      <c r="O45" s="317" t="s">
        <v>51</v>
      </c>
      <c r="P45" s="317"/>
      <c r="Q45" s="317"/>
      <c r="R45" s="317"/>
      <c r="S45" s="317"/>
      <c r="T45" s="317"/>
      <c r="U45" s="317"/>
      <c r="V45" s="317"/>
      <c r="W45" s="321">
        <f>Bouppteckningstillgångar!G10</f>
        <v>0</v>
      </c>
      <c r="X45" s="321"/>
      <c r="Y45" s="321"/>
      <c r="Z45" s="322"/>
      <c r="AA45" s="328" t="s">
        <v>60</v>
      </c>
      <c r="AB45" s="328"/>
      <c r="AC45" s="328"/>
      <c r="AD45" s="328"/>
      <c r="AE45" s="328"/>
      <c r="AF45" s="328"/>
      <c r="AG45" s="328"/>
      <c r="AH45" s="328"/>
      <c r="AI45" s="316">
        <f>SUM(AI36:AN44)</f>
        <v>0</v>
      </c>
      <c r="AJ45" s="316"/>
      <c r="AK45" s="316"/>
      <c r="AL45" s="316"/>
      <c r="AM45" s="316"/>
      <c r="AN45" s="316"/>
      <c r="AO45" s="11"/>
    </row>
    <row r="46" spans="1:42" customFormat="1" ht="18" customHeight="1" x14ac:dyDescent="0.25">
      <c r="AA46" s="146"/>
    </row>
    <row r="47" spans="1:42" customFormat="1" ht="18" customHeight="1" x14ac:dyDescent="0.25"/>
    <row r="48" spans="1:42" customFormat="1" ht="18" customHeight="1" x14ac:dyDescent="0.25"/>
    <row r="49" spans="36:36" customFormat="1" ht="18" customHeight="1" x14ac:dyDescent="0.25"/>
    <row r="50" spans="36:36" customFormat="1" ht="18" customHeight="1" x14ac:dyDescent="0.25"/>
    <row r="51" spans="36:36" customFormat="1" ht="18" customHeight="1" x14ac:dyDescent="0.25"/>
    <row r="52" spans="36:36" customFormat="1" ht="18" customHeight="1" x14ac:dyDescent="0.25"/>
    <row r="53" spans="36:36" customFormat="1" ht="18" customHeight="1" x14ac:dyDescent="0.25"/>
    <row r="54" spans="36:36" customFormat="1" ht="18" customHeight="1" x14ac:dyDescent="0.25">
      <c r="AJ54" s="146"/>
    </row>
    <row r="55" spans="36:36" customFormat="1" ht="18" customHeight="1" x14ac:dyDescent="0.25"/>
    <row r="56" spans="36:36" customFormat="1" ht="18" customHeight="1" x14ac:dyDescent="0.25"/>
    <row r="57" spans="36:36" customFormat="1" ht="18" customHeight="1" x14ac:dyDescent="0.25"/>
    <row r="58" spans="36:36" customFormat="1" ht="18" customHeight="1" x14ac:dyDescent="0.25"/>
    <row r="59" spans="36:36" customFormat="1" ht="18" customHeight="1" x14ac:dyDescent="0.25"/>
    <row r="60" spans="36:36" customFormat="1" ht="18" customHeight="1" x14ac:dyDescent="0.25"/>
    <row r="61" spans="36:36" customFormat="1" ht="18" customHeight="1" x14ac:dyDescent="0.25"/>
    <row r="62" spans="36:36" customFormat="1" ht="18" customHeight="1" x14ac:dyDescent="0.25"/>
    <row r="63" spans="36:36" customFormat="1" ht="18" customHeight="1" x14ac:dyDescent="0.25"/>
    <row r="64" spans="36:36" customFormat="1" ht="18" customHeight="1" x14ac:dyDescent="0.25"/>
    <row r="65" customFormat="1" ht="18" customHeight="1" x14ac:dyDescent="0.25"/>
  </sheetData>
  <sheetProtection selectLockedCells="1"/>
  <mergeCells count="164">
    <mergeCell ref="C42:M42"/>
    <mergeCell ref="C43:M43"/>
    <mergeCell ref="C44:M44"/>
    <mergeCell ref="Q21:S21"/>
    <mergeCell ref="Q22:S22"/>
    <mergeCell ref="H20:M20"/>
    <mergeCell ref="H21:M21"/>
    <mergeCell ref="H22:M22"/>
    <mergeCell ref="H23:M23"/>
    <mergeCell ref="H24:M24"/>
    <mergeCell ref="N22:P22"/>
    <mergeCell ref="N23:P23"/>
    <mergeCell ref="N24:P24"/>
    <mergeCell ref="O44:V44"/>
    <mergeCell ref="O37:V37"/>
    <mergeCell ref="O38:V38"/>
    <mergeCell ref="O39:V39"/>
    <mergeCell ref="O35:V35"/>
    <mergeCell ref="O36:V36"/>
    <mergeCell ref="C40:M40"/>
    <mergeCell ref="C41:M41"/>
    <mergeCell ref="B32:G32"/>
    <mergeCell ref="H32:M32"/>
    <mergeCell ref="B31:G31"/>
    <mergeCell ref="W44:Z44"/>
    <mergeCell ref="C45:M45"/>
    <mergeCell ref="B26:AN26"/>
    <mergeCell ref="B18:AN18"/>
    <mergeCell ref="AG27:AN27"/>
    <mergeCell ref="AG28:AN28"/>
    <mergeCell ref="AG29:AN29"/>
    <mergeCell ref="AG30:AN30"/>
    <mergeCell ref="AG31:AN31"/>
    <mergeCell ref="AG32:AN32"/>
    <mergeCell ref="O34:AN34"/>
    <mergeCell ref="AI35:AN35"/>
    <mergeCell ref="B34:M34"/>
    <mergeCell ref="B35:M35"/>
    <mergeCell ref="C36:M36"/>
    <mergeCell ref="C37:M37"/>
    <mergeCell ref="C38:M38"/>
    <mergeCell ref="C39:M39"/>
    <mergeCell ref="AG20:AN20"/>
    <mergeCell ref="AG21:AN21"/>
    <mergeCell ref="AG22:AN22"/>
    <mergeCell ref="AG23:AN23"/>
    <mergeCell ref="AG24:AN24"/>
    <mergeCell ref="O43:V43"/>
    <mergeCell ref="N32:S32"/>
    <mergeCell ref="AB30:AF30"/>
    <mergeCell ref="AB27:AF27"/>
    <mergeCell ref="O45:V45"/>
    <mergeCell ref="T27:AA27"/>
    <mergeCell ref="T32:AA32"/>
    <mergeCell ref="W36:Z36"/>
    <mergeCell ref="W37:Z37"/>
    <mergeCell ref="W38:Z38"/>
    <mergeCell ref="W39:Z39"/>
    <mergeCell ref="W40:Z40"/>
    <mergeCell ref="O40:V40"/>
    <mergeCell ref="O41:V41"/>
    <mergeCell ref="O42:V42"/>
    <mergeCell ref="W45:Z45"/>
    <mergeCell ref="AA40:AH40"/>
    <mergeCell ref="AA41:AH41"/>
    <mergeCell ref="AA42:AH42"/>
    <mergeCell ref="AA43:AH43"/>
    <mergeCell ref="AA44:AH44"/>
    <mergeCell ref="AA45:AH45"/>
    <mergeCell ref="W41:Z41"/>
    <mergeCell ref="W42:Z42"/>
    <mergeCell ref="W43:Z43"/>
    <mergeCell ref="AB28:AF28"/>
    <mergeCell ref="AB29:AF29"/>
    <mergeCell ref="AB31:AF31"/>
    <mergeCell ref="AB19:AF19"/>
    <mergeCell ref="AI43:AM43"/>
    <mergeCell ref="AI44:AN44"/>
    <mergeCell ref="AI45:AN45"/>
    <mergeCell ref="AI39:AN39"/>
    <mergeCell ref="AB32:AF32"/>
    <mergeCell ref="AG19:AN19"/>
    <mergeCell ref="H19:M19"/>
    <mergeCell ref="N19:P19"/>
    <mergeCell ref="Q19:S19"/>
    <mergeCell ref="T19:AA19"/>
    <mergeCell ref="B19:G19"/>
    <mergeCell ref="AI12:AN12"/>
    <mergeCell ref="AI40:AN40"/>
    <mergeCell ref="AI41:AN41"/>
    <mergeCell ref="AI42:AN42"/>
    <mergeCell ref="AI37:AN37"/>
    <mergeCell ref="AI38:AN38"/>
    <mergeCell ref="W35:Z35"/>
    <mergeCell ref="AA35:AH35"/>
    <mergeCell ref="AA36:AH36"/>
    <mergeCell ref="AA37:AH37"/>
    <mergeCell ref="AA38:AH38"/>
    <mergeCell ref="AA39:AH39"/>
    <mergeCell ref="AI36:AN36"/>
    <mergeCell ref="AF12:AH12"/>
    <mergeCell ref="AB20:AF20"/>
    <mergeCell ref="AB21:AF21"/>
    <mergeCell ref="AB22:AF22"/>
    <mergeCell ref="AB23:AF23"/>
    <mergeCell ref="AB24:AF24"/>
    <mergeCell ref="B1:AE1"/>
    <mergeCell ref="B10:G10"/>
    <mergeCell ref="B11:G11"/>
    <mergeCell ref="AF1:AN1"/>
    <mergeCell ref="B7:G7"/>
    <mergeCell ref="B8:G8"/>
    <mergeCell ref="H7:AN7"/>
    <mergeCell ref="H8:AN8"/>
    <mergeCell ref="H10:AN10"/>
    <mergeCell ref="H11:AN11"/>
    <mergeCell ref="B2:AN6"/>
    <mergeCell ref="B12:G12"/>
    <mergeCell ref="V12:AA12"/>
    <mergeCell ref="H12:U12"/>
    <mergeCell ref="AB12:AE12"/>
    <mergeCell ref="B14:G14"/>
    <mergeCell ref="H14:U14"/>
    <mergeCell ref="V14:AA14"/>
    <mergeCell ref="B16:G16"/>
    <mergeCell ref="B13:G13"/>
    <mergeCell ref="H13:U13"/>
    <mergeCell ref="V13:AA13"/>
    <mergeCell ref="B15:G15"/>
    <mergeCell ref="H15:U15"/>
    <mergeCell ref="V15:AA15"/>
    <mergeCell ref="H31:M31"/>
    <mergeCell ref="T31:AA31"/>
    <mergeCell ref="B22:G22"/>
    <mergeCell ref="B21:G21"/>
    <mergeCell ref="Q23:S23"/>
    <mergeCell ref="Q24:S24"/>
    <mergeCell ref="T21:AA21"/>
    <mergeCell ref="T22:AA22"/>
    <mergeCell ref="T23:AA23"/>
    <mergeCell ref="B24:G24"/>
    <mergeCell ref="B23:G23"/>
    <mergeCell ref="N21:P21"/>
    <mergeCell ref="B29:G29"/>
    <mergeCell ref="H29:M29"/>
    <mergeCell ref="T29:AA29"/>
    <mergeCell ref="T24:AA24"/>
    <mergeCell ref="N27:S27"/>
    <mergeCell ref="N28:S28"/>
    <mergeCell ref="N29:S29"/>
    <mergeCell ref="N30:S30"/>
    <mergeCell ref="N31:S31"/>
    <mergeCell ref="B20:G20"/>
    <mergeCell ref="N20:P20"/>
    <mergeCell ref="B28:G28"/>
    <mergeCell ref="H28:M28"/>
    <mergeCell ref="T28:AA28"/>
    <mergeCell ref="B30:G30"/>
    <mergeCell ref="H30:M30"/>
    <mergeCell ref="T30:AA30"/>
    <mergeCell ref="T20:AA20"/>
    <mergeCell ref="B27:G27"/>
    <mergeCell ref="H27:M27"/>
    <mergeCell ref="Q20:S20"/>
  </mergeCells>
  <conditionalFormatting sqref="O45">
    <cfRule type="cellIs" dxfId="265" priority="46" operator="equal">
      <formula>"✖"</formula>
    </cfRule>
  </conditionalFormatting>
  <conditionalFormatting sqref="O45">
    <cfRule type="cellIs" dxfId="264" priority="45" operator="equal">
      <formula>"✔"</formula>
    </cfRule>
  </conditionalFormatting>
  <conditionalFormatting sqref="O40:O44">
    <cfRule type="cellIs" dxfId="263" priority="48" operator="equal">
      <formula>"✖"</formula>
    </cfRule>
  </conditionalFormatting>
  <conditionalFormatting sqref="O40:O44">
    <cfRule type="cellIs" dxfId="262" priority="47" operator="equal">
      <formula>"✔"</formula>
    </cfRule>
  </conditionalFormatting>
  <conditionalFormatting sqref="B37">
    <cfRule type="cellIs" dxfId="261" priority="42" operator="equal">
      <formula>"✖"</formula>
    </cfRule>
  </conditionalFormatting>
  <conditionalFormatting sqref="B37">
    <cfRule type="cellIs" dxfId="260" priority="41" operator="equal">
      <formula>"✔"</formula>
    </cfRule>
  </conditionalFormatting>
  <conditionalFormatting sqref="B45">
    <cfRule type="cellIs" dxfId="259" priority="34" operator="equal">
      <formula>"✖"</formula>
    </cfRule>
  </conditionalFormatting>
  <conditionalFormatting sqref="B45">
    <cfRule type="cellIs" dxfId="258" priority="33" operator="equal">
      <formula>"✔"</formula>
    </cfRule>
  </conditionalFormatting>
  <conditionalFormatting sqref="B36">
    <cfRule type="cellIs" dxfId="257" priority="44" operator="equal">
      <formula>"✖"</formula>
    </cfRule>
  </conditionalFormatting>
  <conditionalFormatting sqref="B36">
    <cfRule type="cellIs" dxfId="256" priority="43" operator="equal">
      <formula>"✔"</formula>
    </cfRule>
  </conditionalFormatting>
  <conditionalFormatting sqref="B38">
    <cfRule type="cellIs" dxfId="255" priority="40" operator="equal">
      <formula>"✖"</formula>
    </cfRule>
  </conditionalFormatting>
  <conditionalFormatting sqref="B38">
    <cfRule type="cellIs" dxfId="254" priority="39" operator="equal">
      <formula>"✔"</formula>
    </cfRule>
  </conditionalFormatting>
  <conditionalFormatting sqref="B43">
    <cfRule type="cellIs" dxfId="253" priority="5" operator="equal">
      <formula>"✔"</formula>
    </cfRule>
  </conditionalFormatting>
  <conditionalFormatting sqref="AA45">
    <cfRule type="cellIs" dxfId="252" priority="1" operator="equal">
      <formula>"✔"</formula>
    </cfRule>
  </conditionalFormatting>
  <conditionalFormatting sqref="B39">
    <cfRule type="cellIs" dxfId="251" priority="20" operator="equal">
      <formula>"✖"</formula>
    </cfRule>
  </conditionalFormatting>
  <conditionalFormatting sqref="B39">
    <cfRule type="cellIs" dxfId="250" priority="19" operator="equal">
      <formula>"✔"</formula>
    </cfRule>
  </conditionalFormatting>
  <conditionalFormatting sqref="B44">
    <cfRule type="cellIs" dxfId="249" priority="8" operator="equal">
      <formula>"✖"</formula>
    </cfRule>
  </conditionalFormatting>
  <conditionalFormatting sqref="B44">
    <cfRule type="cellIs" dxfId="248" priority="7" operator="equal">
      <formula>"✔"</formula>
    </cfRule>
  </conditionalFormatting>
  <conditionalFormatting sqref="AA40:AA44">
    <cfRule type="cellIs" dxfId="247" priority="4" operator="equal">
      <formula>"✖"</formula>
    </cfRule>
  </conditionalFormatting>
  <conditionalFormatting sqref="AA40:AA44">
    <cfRule type="cellIs" dxfId="246" priority="3" operator="equal">
      <formula>"✔"</formula>
    </cfRule>
  </conditionalFormatting>
  <conditionalFormatting sqref="B40">
    <cfRule type="cellIs" dxfId="245" priority="14" operator="equal">
      <formula>"✖"</formula>
    </cfRule>
  </conditionalFormatting>
  <conditionalFormatting sqref="B40">
    <cfRule type="cellIs" dxfId="244" priority="13" operator="equal">
      <formula>"✔"</formula>
    </cfRule>
  </conditionalFormatting>
  <conditionalFormatting sqref="B41">
    <cfRule type="cellIs" dxfId="243" priority="12" operator="equal">
      <formula>"✖"</formula>
    </cfRule>
  </conditionalFormatting>
  <conditionalFormatting sqref="B41">
    <cfRule type="cellIs" dxfId="242" priority="11" operator="equal">
      <formula>"✔"</formula>
    </cfRule>
  </conditionalFormatting>
  <conditionalFormatting sqref="B42">
    <cfRule type="cellIs" dxfId="241" priority="10" operator="equal">
      <formula>"✖"</formula>
    </cfRule>
  </conditionalFormatting>
  <conditionalFormatting sqref="B42">
    <cfRule type="cellIs" dxfId="240" priority="9" operator="equal">
      <formula>"✔"</formula>
    </cfRule>
  </conditionalFormatting>
  <conditionalFormatting sqref="B43">
    <cfRule type="cellIs" dxfId="239" priority="6" operator="equal">
      <formula>"✖"</formula>
    </cfRule>
  </conditionalFormatting>
  <conditionalFormatting sqref="AA45">
    <cfRule type="cellIs" dxfId="238" priority="2" operator="equal">
      <formula>"✖"</formula>
    </cfRule>
  </conditionalFormatting>
  <dataValidations count="4">
    <dataValidation allowBlank="1" showInputMessage="1" showErrorMessage="1" promptTitle="Bouppteckningsinventering" prompt="Använd den här mallen för att fastställa det totala värdet för den avlidnes ägodelar så att eventuell tvist om testamentet kan lösas enklare. Det kan finnas en stor variation i mängden information som ingår och värden kan uppskattas." sqref="A1" xr:uid="{474D8008-490C-480D-8006-F6938140F8DD}"/>
    <dataValidation type="list" allowBlank="1" showInputMessage="1" showErrorMessage="1" sqref="N20:P24" xr:uid="{8C022B99-10A6-47DB-861E-889B368F8157}">
      <formula1>"Ja,Nej"</formula1>
    </dataValidation>
    <dataValidation type="list" allowBlank="1" showInputMessage="1" showErrorMessage="1" sqref="B36:B45" xr:uid="{4B834EE2-DE62-4201-9130-12392D7E5222}">
      <formula1>"✔,✖,☐"</formula1>
    </dataValidation>
    <dataValidation allowBlank="1" showInputMessage="1" showErrorMessage="1" promptTitle="Endast för information!" prompt="Alla dessa värden beräknas på dina indata i arbetsblad Bouppteckningstillgångar och Bouppteckningsskulder._x000a__x000a_(Tips: Klicka på kontohuvud för att snabbt navigera till avsnittet)" sqref="O34:O45 AJ39:AL39 P35:AI45" xr:uid="{AE8D090D-5329-46C3-B1F9-C1A3B4AAAF30}"/>
  </dataValidations>
  <hyperlinks>
    <hyperlink ref="O36:V36" location="'Bouppteckningstillgångar'!B13" tooltip="Bankkonton" display="'Probate Assets'!B13" xr:uid="{D418E029-F579-46D9-BEAE-0723B5C162F9}"/>
    <hyperlink ref="O37:V37" location="'Bouppteckningstillgångar'!B24" tooltip="Privatinvesteringar" display="'Probate Assets'!B24" xr:uid="{CA0AA33A-B9B7-42A9-B5EF-41BBA84A0FCF}"/>
    <hyperlink ref="O38:V38" location="'Bouppteckningstillgångar'!B35" tooltip="Affärsintressen" display="'Probate Assets'!B35" xr:uid="{B1EA43EE-FECA-4667-A254-19ADCE1D4A45}"/>
    <hyperlink ref="O39:V39" location="'Bouppteckningstillgångar'!B46" tooltip="Fastigheter" display="'Probate Assets'!B46" xr:uid="{CA6DF084-385E-4D6E-B886-392BFCE25BB2}"/>
    <hyperlink ref="O40:V40" location="'Bouppteckningstillgångar'!B57" tooltip="Pensionsplaner" display="'Probate Assets'!B57" xr:uid="{A36181BC-7D72-43A4-B074-CE59CDD53A65}"/>
    <hyperlink ref="O41:V41" location="'Bouppteckningstillgångar'!B68" tooltip="Försäkring" display="'Probate Assets'!B68" xr:uid="{38BF7539-A48C-4B85-9963-A7E83E75687A}"/>
    <hyperlink ref="O42:V42" location="'Bouppteckningstillgångar'!B79" tooltip="Privata lån och bolån" display="'Probate Assets'!B79" xr:uid="{2B128755-E98E-4F05-9B42-EF90FD5CC902}"/>
    <hyperlink ref="O43:V43" location="'Bouppteckningstillgångar'!B90" tooltip="Intresse för andra egendomar och truster" display="'Probate Assets'!B90" xr:uid="{46EAF59D-BDFF-4814-8323-DCDB6B3FF410}"/>
    <hyperlink ref="O44:V44" location="'Bouppteckningstillgångar'!B101" tooltip="Privata tillhörigheter och andra tillgångar" display="'Probate Assets'!B101" xr:uid="{C1919FE6-9B1B-48A6-AEAE-84C2847307BE}"/>
    <hyperlink ref="AA36:AH36" location="'Bouppteckningsskulder'!B13" tooltip="Bolån" display="'Probate Liabilities'!B13" xr:uid="{EBF771BB-EC05-497C-96B0-7A2087B549F2}"/>
    <hyperlink ref="AA37:AH37" location="'Bouppteckningsskulder'!B23" tooltip="Privata lån och kreditkonto" display="'Probate Liabilities'!B23" xr:uid="{73B4491B-FED7-457E-B11D-510F9A46425E}"/>
    <hyperlink ref="AA38:AH38" location="'Bouppteckningsskulder'!B33" tooltip="Affärsintressen" display="'Probate Liabilities'!B33" xr:uid="{5FF65349-0383-40B6-B11C-94DA14D3A90B}"/>
    <hyperlink ref="AA39:AH39" location="'Bouppteckningsskulder'!B43" tooltip="Kreditkort" display="'Probate Liabilities'!B43" xr:uid="{08813FB0-8A6B-403A-88E8-6C31571A70CD}"/>
    <hyperlink ref="AA40:AH40" location="'Bouppteckningsskulder'!B53" tooltip="Andra skulder" display="'Probate Liabilities'!B53" xr:uid="{B2A56E4E-64AF-42D4-963A-75C291E1501A}"/>
  </hyperlinks>
  <pageMargins left="0.7" right="0.7" top="0.75" bottom="0.75" header="0.3" footer="0.3"/>
  <pageSetup paperSize="9" scale="56"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M101"/>
  <sheetViews>
    <sheetView showGridLines="0" zoomScaleNormal="100" workbookViewId="0"/>
  </sheetViews>
  <sheetFormatPr defaultColWidth="9.25" defaultRowHeight="19.9" customHeight="1" x14ac:dyDescent="0.25"/>
  <cols>
    <col min="1" max="1" width="3.5" style="1" customWidth="1"/>
    <col min="2" max="3" width="33.25" style="8" customWidth="1"/>
    <col min="4" max="4" width="20.625" style="8" customWidth="1"/>
    <col min="5" max="5" width="33.25" style="8" customWidth="1"/>
    <col min="6" max="6" width="25.25" style="8" customWidth="1"/>
    <col min="7" max="7" width="21.75" style="8" customWidth="1"/>
    <col min="8" max="8" width="50" style="8" customWidth="1"/>
    <col min="9" max="9" width="16.25" style="1" customWidth="1"/>
    <col min="10" max="16384" width="9.25" style="1"/>
  </cols>
  <sheetData>
    <row r="1" spans="1:9" s="2" customFormat="1" ht="19.9" customHeight="1" x14ac:dyDescent="0.25">
      <c r="B1" s="355"/>
      <c r="C1" s="355"/>
      <c r="D1" s="355"/>
      <c r="E1" s="355"/>
      <c r="F1" s="355"/>
      <c r="G1" s="355"/>
      <c r="H1" s="355"/>
    </row>
    <row r="2" spans="1:9" s="2" customFormat="1" ht="19.9" customHeight="1" x14ac:dyDescent="0.25">
      <c r="B2" s="362" t="s">
        <v>127</v>
      </c>
      <c r="C2" s="363"/>
      <c r="D2" s="363"/>
      <c r="E2" s="363"/>
      <c r="F2" s="363"/>
      <c r="G2" s="363"/>
      <c r="H2" s="363"/>
    </row>
    <row r="3" spans="1:9" s="2" customFormat="1" ht="19.9" customHeight="1" x14ac:dyDescent="0.25">
      <c r="B3" s="363"/>
      <c r="C3" s="363"/>
      <c r="D3" s="363"/>
      <c r="E3" s="363"/>
      <c r="F3" s="363"/>
      <c r="G3" s="363"/>
      <c r="H3" s="363"/>
    </row>
    <row r="4" spans="1:9" s="2" customFormat="1" ht="19.9" customHeight="1" x14ac:dyDescent="0.25">
      <c r="B4" s="363"/>
      <c r="C4" s="363"/>
      <c r="D4" s="363"/>
      <c r="E4" s="363"/>
      <c r="F4" s="363"/>
      <c r="G4" s="363"/>
      <c r="H4" s="363"/>
    </row>
    <row r="5" spans="1:9" s="2" customFormat="1" ht="19.9" customHeight="1" x14ac:dyDescent="0.25">
      <c r="B5" s="363"/>
      <c r="C5" s="363"/>
      <c r="D5" s="363"/>
      <c r="E5" s="363"/>
      <c r="F5" s="363"/>
      <c r="G5" s="363"/>
      <c r="H5" s="363"/>
    </row>
    <row r="6" spans="1:9" s="2" customFormat="1" ht="19.15" customHeight="1" x14ac:dyDescent="0.25">
      <c r="B6" s="363"/>
      <c r="C6" s="363"/>
      <c r="D6" s="363"/>
      <c r="E6" s="363"/>
      <c r="F6" s="363"/>
      <c r="G6" s="363"/>
      <c r="H6" s="363"/>
    </row>
    <row r="7" spans="1:9" s="9" customFormat="1" ht="35.65" customHeight="1" x14ac:dyDescent="0.25">
      <c r="B7" s="364" t="s">
        <v>65</v>
      </c>
      <c r="C7" s="364"/>
      <c r="D7" s="364"/>
      <c r="E7" s="364"/>
      <c r="F7" s="364"/>
      <c r="G7" s="364"/>
      <c r="H7" s="364"/>
    </row>
    <row r="8" spans="1:9" s="9" customFormat="1" ht="34.15" customHeight="1" x14ac:dyDescent="0.25">
      <c r="B8" s="364"/>
      <c r="C8" s="364"/>
      <c r="D8" s="364"/>
      <c r="E8" s="364"/>
      <c r="F8" s="364"/>
      <c r="G8" s="364"/>
      <c r="H8" s="364"/>
    </row>
    <row r="9" spans="1:9" s="3" customFormat="1" ht="9.4" customHeight="1" x14ac:dyDescent="0.25">
      <c r="B9" s="66"/>
      <c r="C9" s="67"/>
      <c r="D9" s="67"/>
      <c r="E9" s="5"/>
      <c r="F9" s="67"/>
      <c r="G9" s="68"/>
      <c r="H9" s="68"/>
    </row>
    <row r="10" spans="1:9" s="3" customFormat="1" ht="30" customHeight="1" x14ac:dyDescent="0.25">
      <c r="B10" s="120" t="s">
        <v>66</v>
      </c>
      <c r="C10" s="121"/>
      <c r="D10" s="121"/>
      <c r="E10" s="122"/>
      <c r="F10" s="121"/>
      <c r="G10" s="119">
        <f>tblBankAccounts[[#Totals],[Saldo ]]+tblPersonalInvestments[[#Totals],[Marknadsvärde]]+tblBusinessInterests[[#Totals],[Värde ]]+tblRealEstate[[#Totals],[Marknadspris]]+tblPensionPlans[[#Totals],[Värde ]]+tblInsurance[[#Totals],[Kontantvärde ]]+tblMortgages[[#Totals],[Skuld ]]+tblTrusts[[#Totals],[Utdelningsbelopp]]+tblOtherAssets[[#Totals],[Värde ]]</f>
        <v>0</v>
      </c>
      <c r="H10" s="121"/>
    </row>
    <row r="11" spans="1:9" s="3" customFormat="1" ht="19.9" customHeight="1" x14ac:dyDescent="0.25">
      <c r="B11" s="4"/>
      <c r="C11" s="5"/>
      <c r="D11" s="5"/>
      <c r="E11" s="5"/>
      <c r="F11" s="5"/>
      <c r="G11" s="6"/>
      <c r="H11" s="6"/>
    </row>
    <row r="12" spans="1:9" s="80" customFormat="1" ht="37.9" customHeight="1" x14ac:dyDescent="0.25">
      <c r="B12" s="350" t="s">
        <v>67</v>
      </c>
      <c r="C12" s="350"/>
      <c r="D12" s="350"/>
      <c r="E12" s="350"/>
      <c r="F12" s="350"/>
      <c r="G12" s="350"/>
      <c r="H12" s="350"/>
    </row>
    <row r="13" spans="1:9" s="3" customFormat="1" ht="58.9" customHeight="1" x14ac:dyDescent="0.25">
      <c r="B13" s="351" t="s">
        <v>68</v>
      </c>
      <c r="C13" s="351"/>
      <c r="D13" s="351"/>
      <c r="E13" s="351"/>
      <c r="F13" s="351"/>
      <c r="G13" s="351"/>
      <c r="H13" s="351"/>
    </row>
    <row r="14" spans="1:9" s="30" customFormat="1" ht="40.15" customHeight="1" x14ac:dyDescent="0.25">
      <c r="B14" s="151" t="s">
        <v>69</v>
      </c>
      <c r="C14" s="152" t="s">
        <v>53</v>
      </c>
      <c r="D14" s="152" t="s">
        <v>93</v>
      </c>
      <c r="E14" s="153" t="s">
        <v>98</v>
      </c>
      <c r="F14" s="153" t="s">
        <v>102</v>
      </c>
      <c r="G14" s="152" t="s">
        <v>106</v>
      </c>
      <c r="H14" s="153" t="s">
        <v>113</v>
      </c>
      <c r="I14" s="73"/>
    </row>
    <row r="15" spans="1:9" s="3" customFormat="1" ht="24" customHeight="1" x14ac:dyDescent="0.25">
      <c r="B15" s="116"/>
      <c r="C15" s="117"/>
      <c r="D15" s="17"/>
      <c r="E15" s="118"/>
      <c r="F15" s="118"/>
      <c r="G15" s="186"/>
      <c r="H15" s="123"/>
    </row>
    <row r="16" spans="1:9" s="3" customFormat="1" ht="24" customHeight="1" x14ac:dyDescent="0.25">
      <c r="A16" s="76"/>
      <c r="B16" s="19"/>
      <c r="C16" s="20"/>
      <c r="D16" s="21"/>
      <c r="E16" s="22"/>
      <c r="F16" s="23"/>
      <c r="G16" s="187"/>
      <c r="H16" s="26"/>
      <c r="I16" s="44"/>
    </row>
    <row r="17" spans="2:10" s="3" customFormat="1" ht="24" customHeight="1" x14ac:dyDescent="0.25">
      <c r="B17" s="29"/>
      <c r="C17" s="20"/>
      <c r="D17" s="21"/>
      <c r="E17" s="22"/>
      <c r="F17" s="22"/>
      <c r="G17" s="188"/>
      <c r="H17" s="34"/>
    </row>
    <row r="18" spans="2:10" s="3" customFormat="1" ht="24" customHeight="1" x14ac:dyDescent="0.25">
      <c r="B18" s="29"/>
      <c r="C18" s="26"/>
      <c r="D18" s="27"/>
      <c r="E18" s="22"/>
      <c r="F18" s="22"/>
      <c r="G18" s="188"/>
      <c r="H18" s="25"/>
      <c r="I18" s="44"/>
    </row>
    <row r="19" spans="2:10" s="3" customFormat="1" ht="24" customHeight="1" x14ac:dyDescent="0.25">
      <c r="B19" s="29"/>
      <c r="C19" s="20"/>
      <c r="D19" s="28"/>
      <c r="E19" s="27"/>
      <c r="F19" s="27"/>
      <c r="G19" s="189"/>
      <c r="H19" s="34"/>
    </row>
    <row r="20" spans="2:10" s="133" customFormat="1" ht="24" customHeight="1" x14ac:dyDescent="0.25">
      <c r="B20" s="91" t="s">
        <v>70</v>
      </c>
      <c r="C20" s="92"/>
      <c r="D20" s="92"/>
      <c r="E20" s="92"/>
      <c r="F20" s="93"/>
      <c r="G20" s="190">
        <f>SUBTOTAL(109,tblBankAccounts[[Saldo ]])</f>
        <v>0</v>
      </c>
      <c r="H20" s="138"/>
      <c r="I20" s="139"/>
    </row>
    <row r="21" spans="2:10" s="3" customFormat="1" ht="19.9" customHeight="1" x14ac:dyDescent="0.25">
      <c r="B21" s="7"/>
      <c r="C21" s="7"/>
      <c r="D21" s="7"/>
      <c r="E21" s="7"/>
      <c r="F21" s="7"/>
      <c r="G21" s="7"/>
      <c r="H21" s="7"/>
    </row>
    <row r="22" spans="2:10" s="80" customFormat="1" ht="37.9" customHeight="1" x14ac:dyDescent="0.25">
      <c r="B22" s="352" t="s">
        <v>71</v>
      </c>
      <c r="C22" s="353"/>
      <c r="D22" s="353"/>
      <c r="E22" s="353"/>
      <c r="F22" s="353"/>
      <c r="G22" s="353"/>
      <c r="H22" s="354"/>
    </row>
    <row r="23" spans="2:10" s="3" customFormat="1" ht="42.4" customHeight="1" x14ac:dyDescent="0.25">
      <c r="B23" s="365" t="s">
        <v>72</v>
      </c>
      <c r="C23" s="368"/>
      <c r="D23" s="368"/>
      <c r="E23" s="368"/>
      <c r="F23" s="369"/>
      <c r="G23" s="369"/>
      <c r="H23" s="370"/>
    </row>
    <row r="24" spans="2:10" s="3" customFormat="1" ht="40.15" customHeight="1" x14ac:dyDescent="0.25">
      <c r="B24" s="154" t="s">
        <v>48</v>
      </c>
      <c r="C24" s="154" t="s">
        <v>53</v>
      </c>
      <c r="D24" s="154" t="s">
        <v>93</v>
      </c>
      <c r="E24" s="154" t="s">
        <v>98</v>
      </c>
      <c r="F24" s="155" t="s">
        <v>100</v>
      </c>
      <c r="G24" s="156" t="s">
        <v>107</v>
      </c>
      <c r="H24" s="157" t="s">
        <v>113</v>
      </c>
      <c r="J24" s="60"/>
    </row>
    <row r="25" spans="2:10" s="3" customFormat="1" ht="24" customHeight="1" x14ac:dyDescent="0.25">
      <c r="B25" s="35"/>
      <c r="C25" s="16"/>
      <c r="D25" s="17"/>
      <c r="E25" s="17"/>
      <c r="F25" s="118"/>
      <c r="G25" s="186"/>
      <c r="H25" s="108"/>
    </row>
    <row r="26" spans="2:10" s="3" customFormat="1" ht="24" customHeight="1" x14ac:dyDescent="0.25">
      <c r="B26" s="29"/>
      <c r="C26" s="18"/>
      <c r="D26" s="22"/>
      <c r="E26" s="27"/>
      <c r="F26" s="22"/>
      <c r="G26" s="189"/>
      <c r="H26" s="34"/>
    </row>
    <row r="27" spans="2:10" s="3" customFormat="1" ht="24" customHeight="1" x14ac:dyDescent="0.25">
      <c r="B27" s="29"/>
      <c r="C27" s="20"/>
      <c r="D27" s="21"/>
      <c r="E27" s="27"/>
      <c r="F27" s="27"/>
      <c r="G27" s="189"/>
      <c r="H27" s="34"/>
    </row>
    <row r="28" spans="2:10" s="3" customFormat="1" ht="24" customHeight="1" x14ac:dyDescent="0.25">
      <c r="B28" s="29"/>
      <c r="C28" s="20"/>
      <c r="D28" s="27"/>
      <c r="E28" s="27"/>
      <c r="F28" s="22"/>
      <c r="G28" s="189"/>
      <c r="H28" s="34"/>
    </row>
    <row r="29" spans="2:10" s="3" customFormat="1" ht="24" customHeight="1" x14ac:dyDescent="0.25">
      <c r="B29" s="29"/>
      <c r="C29" s="20"/>
      <c r="D29" s="28"/>
      <c r="E29" s="23"/>
      <c r="F29" s="27"/>
      <c r="G29" s="187"/>
      <c r="H29" s="34"/>
    </row>
    <row r="30" spans="2:10" s="133" customFormat="1" ht="24" customHeight="1" x14ac:dyDescent="0.25">
      <c r="B30" s="161" t="s">
        <v>70</v>
      </c>
      <c r="C30" s="93"/>
      <c r="D30" s="93"/>
      <c r="E30" s="92"/>
      <c r="F30" s="136"/>
      <c r="G30" s="190">
        <f>SUBTOTAL(109,tblPersonalInvestments[Marknadsvärde])</f>
        <v>0</v>
      </c>
      <c r="H30" s="137"/>
    </row>
    <row r="31" spans="2:10" s="3" customFormat="1" ht="19.9" customHeight="1" x14ac:dyDescent="0.25">
      <c r="B31" s="7"/>
      <c r="C31" s="7"/>
      <c r="D31" s="7"/>
      <c r="E31" s="24"/>
      <c r="F31" s="24"/>
      <c r="G31" s="24"/>
      <c r="H31" s="7"/>
    </row>
    <row r="32" spans="2:10" s="80" customFormat="1" ht="37.9" customHeight="1" x14ac:dyDescent="0.25">
      <c r="B32" s="350" t="s">
        <v>73</v>
      </c>
      <c r="C32" s="350"/>
      <c r="D32" s="350"/>
      <c r="E32" s="350"/>
      <c r="F32" s="350"/>
      <c r="G32" s="350"/>
      <c r="H32" s="350"/>
    </row>
    <row r="33" spans="1:10" s="31" customFormat="1" ht="42.4" customHeight="1" x14ac:dyDescent="0.25">
      <c r="B33" s="365" t="s">
        <v>74</v>
      </c>
      <c r="C33" s="356"/>
      <c r="D33" s="356"/>
      <c r="E33" s="356"/>
      <c r="F33" s="356"/>
      <c r="G33" s="356"/>
      <c r="H33" s="357"/>
    </row>
    <row r="34" spans="1:10" s="3" customFormat="1" ht="40.15" customHeight="1" x14ac:dyDescent="0.25">
      <c r="A34" s="64"/>
      <c r="B34" s="158" t="s">
        <v>75</v>
      </c>
      <c r="C34" s="158" t="s">
        <v>53</v>
      </c>
      <c r="D34" s="158" t="s">
        <v>93</v>
      </c>
      <c r="E34" s="159" t="s">
        <v>99</v>
      </c>
      <c r="F34" s="159" t="s">
        <v>101</v>
      </c>
      <c r="G34" s="159" t="s">
        <v>108</v>
      </c>
      <c r="H34" s="159" t="s">
        <v>113</v>
      </c>
      <c r="I34" s="44"/>
    </row>
    <row r="35" spans="1:10" s="3" customFormat="1" ht="24" customHeight="1" x14ac:dyDescent="0.25">
      <c r="B35" s="126"/>
      <c r="C35" s="125"/>
      <c r="D35" s="124"/>
      <c r="E35" s="63"/>
      <c r="F35" s="63"/>
      <c r="G35" s="191"/>
      <c r="H35" s="37"/>
      <c r="I35" s="44"/>
    </row>
    <row r="36" spans="1:10" s="3" customFormat="1" ht="24" customHeight="1" x14ac:dyDescent="0.25">
      <c r="B36" s="41"/>
      <c r="C36" s="38"/>
      <c r="D36" s="39"/>
      <c r="E36" s="39"/>
      <c r="F36" s="39"/>
      <c r="G36" s="192"/>
      <c r="H36" s="72"/>
    </row>
    <row r="37" spans="1:10" s="3" customFormat="1" ht="24" customHeight="1" x14ac:dyDescent="0.25">
      <c r="B37" s="77"/>
      <c r="C37" s="38"/>
      <c r="D37" s="39"/>
      <c r="E37" s="39"/>
      <c r="F37" s="39"/>
      <c r="G37" s="192"/>
      <c r="H37" s="40"/>
      <c r="I37" s="44"/>
    </row>
    <row r="38" spans="1:10" s="3" customFormat="1" ht="24" customHeight="1" x14ac:dyDescent="0.25">
      <c r="B38" s="41"/>
      <c r="C38" s="38"/>
      <c r="D38" s="39"/>
      <c r="E38" s="39"/>
      <c r="F38" s="39"/>
      <c r="G38" s="192"/>
      <c r="H38" s="72"/>
    </row>
    <row r="39" spans="1:10" s="3" customFormat="1" ht="24" customHeight="1" x14ac:dyDescent="0.25">
      <c r="B39" s="77"/>
      <c r="C39" s="38"/>
      <c r="D39" s="39"/>
      <c r="E39" s="39"/>
      <c r="F39" s="39"/>
      <c r="G39" s="192"/>
      <c r="H39" s="40"/>
      <c r="I39" s="44"/>
    </row>
    <row r="40" spans="1:10" s="133" customFormat="1" ht="24" customHeight="1" x14ac:dyDescent="0.25">
      <c r="B40" s="160" t="s">
        <v>70</v>
      </c>
      <c r="C40" s="134"/>
      <c r="D40" s="134"/>
      <c r="E40" s="135"/>
      <c r="F40" s="134"/>
      <c r="G40" s="190">
        <f>SUBTOTAL(109,tblBusinessInterests[[Värde ]])</f>
        <v>0</v>
      </c>
      <c r="H40" s="103"/>
    </row>
    <row r="41" spans="1:10" s="3" customFormat="1" ht="19.9" customHeight="1" x14ac:dyDescent="0.25">
      <c r="B41" s="7"/>
      <c r="C41" s="24"/>
      <c r="D41" s="24"/>
      <c r="E41" s="7"/>
      <c r="F41" s="24"/>
      <c r="G41" s="7"/>
      <c r="H41" s="24"/>
    </row>
    <row r="42" spans="1:10" s="80" customFormat="1" ht="37.9" customHeight="1" x14ac:dyDescent="0.25">
      <c r="B42" s="350" t="s">
        <v>76</v>
      </c>
      <c r="C42" s="366"/>
      <c r="D42" s="366"/>
      <c r="E42" s="366"/>
      <c r="F42" s="366"/>
      <c r="G42" s="366"/>
      <c r="H42" s="366"/>
    </row>
    <row r="43" spans="1:10" s="31" customFormat="1" ht="61.15" customHeight="1" x14ac:dyDescent="0.25">
      <c r="B43" s="351" t="s">
        <v>77</v>
      </c>
      <c r="C43" s="367"/>
      <c r="D43" s="367"/>
      <c r="E43" s="367"/>
      <c r="F43" s="367"/>
      <c r="G43" s="367"/>
      <c r="H43" s="367"/>
    </row>
    <row r="44" spans="1:10" s="3" customFormat="1" ht="40.15" customHeight="1" x14ac:dyDescent="0.25">
      <c r="B44" s="159" t="s">
        <v>53</v>
      </c>
      <c r="C44" s="159" t="s">
        <v>92</v>
      </c>
      <c r="D44" s="159" t="s">
        <v>93</v>
      </c>
      <c r="E44" s="159" t="s">
        <v>99</v>
      </c>
      <c r="F44" s="163" t="s">
        <v>103</v>
      </c>
      <c r="G44" s="159" t="s">
        <v>109</v>
      </c>
      <c r="H44" s="164" t="s">
        <v>113</v>
      </c>
      <c r="I44" s="44"/>
    </row>
    <row r="45" spans="1:10" s="3" customFormat="1" ht="24" customHeight="1" thickBot="1" x14ac:dyDescent="0.3">
      <c r="B45" s="116"/>
      <c r="C45" s="18"/>
      <c r="D45" s="17"/>
      <c r="E45" s="17"/>
      <c r="F45" s="193"/>
      <c r="G45" s="194"/>
      <c r="H45" s="108"/>
      <c r="J45" s="75"/>
    </row>
    <row r="46" spans="1:10" s="3" customFormat="1" ht="24" customHeight="1" x14ac:dyDescent="0.25">
      <c r="B46" s="29"/>
      <c r="C46" s="26"/>
      <c r="D46" s="27"/>
      <c r="E46" s="27"/>
      <c r="F46" s="195"/>
      <c r="G46" s="189"/>
      <c r="H46" s="26"/>
      <c r="I46" s="44"/>
    </row>
    <row r="47" spans="1:10" s="3" customFormat="1" ht="24" customHeight="1" x14ac:dyDescent="0.25">
      <c r="B47" s="29"/>
      <c r="C47" s="33"/>
      <c r="D47" s="27"/>
      <c r="E47" s="42"/>
      <c r="F47" s="196"/>
      <c r="G47" s="189"/>
      <c r="H47" s="26"/>
      <c r="I47" s="44"/>
    </row>
    <row r="48" spans="1:10" s="3" customFormat="1" ht="24" customHeight="1" x14ac:dyDescent="0.25">
      <c r="B48" s="29"/>
      <c r="C48" s="25"/>
      <c r="D48" s="27"/>
      <c r="E48" s="43"/>
      <c r="F48" s="196"/>
      <c r="G48" s="187"/>
      <c r="H48" s="26"/>
      <c r="I48" s="44"/>
    </row>
    <row r="49" spans="1:13" s="3" customFormat="1" ht="24" customHeight="1" x14ac:dyDescent="0.25">
      <c r="B49" s="29"/>
      <c r="C49" s="25"/>
      <c r="D49" s="22"/>
      <c r="E49" s="27"/>
      <c r="F49" s="197"/>
      <c r="G49" s="198"/>
      <c r="H49" s="34"/>
    </row>
    <row r="50" spans="1:13" s="133" customFormat="1" ht="24" customHeight="1" x14ac:dyDescent="0.25">
      <c r="A50" s="130"/>
      <c r="B50" s="162" t="s">
        <v>70</v>
      </c>
      <c r="C50" s="131"/>
      <c r="D50" s="131"/>
      <c r="E50" s="132"/>
      <c r="F50" s="199">
        <f>SUBTOTAL(109,tblRealEstate[Inköpspris])</f>
        <v>0</v>
      </c>
      <c r="G50" s="190">
        <f>SUBTOTAL(109,tblRealEstate[Marknadspris])</f>
        <v>0</v>
      </c>
      <c r="H50" s="97"/>
    </row>
    <row r="51" spans="1:13" s="3" customFormat="1" ht="19.9" customHeight="1" x14ac:dyDescent="0.25">
      <c r="B51" s="7"/>
      <c r="C51" s="24"/>
      <c r="D51" s="24"/>
      <c r="E51" s="7"/>
      <c r="F51" s="24"/>
      <c r="G51" s="7"/>
      <c r="H51" s="24"/>
    </row>
    <row r="52" spans="1:13" s="80" customFormat="1" ht="37.9" customHeight="1" x14ac:dyDescent="0.25">
      <c r="B52" s="352" t="s">
        <v>78</v>
      </c>
      <c r="C52" s="358"/>
      <c r="D52" s="358"/>
      <c r="E52" s="358"/>
      <c r="F52" s="358"/>
      <c r="G52" s="358"/>
      <c r="H52" s="359"/>
    </row>
    <row r="53" spans="1:13" s="3" customFormat="1" ht="25.15" customHeight="1" x14ac:dyDescent="0.25">
      <c r="B53" s="365" t="s">
        <v>79</v>
      </c>
      <c r="C53" s="356"/>
      <c r="D53" s="356"/>
      <c r="E53" s="356"/>
      <c r="F53" s="356"/>
      <c r="G53" s="356"/>
      <c r="H53" s="357"/>
    </row>
    <row r="54" spans="1:13" s="9" customFormat="1" ht="40.15" customHeight="1" x14ac:dyDescent="0.25">
      <c r="A54" s="49"/>
      <c r="B54" s="165" t="s">
        <v>48</v>
      </c>
      <c r="C54" s="166" t="s">
        <v>93</v>
      </c>
      <c r="D54" s="166" t="s">
        <v>97</v>
      </c>
      <c r="E54" s="166" t="s">
        <v>100</v>
      </c>
      <c r="F54" s="166" t="s">
        <v>64</v>
      </c>
      <c r="G54" s="166" t="s">
        <v>108</v>
      </c>
      <c r="H54" s="157" t="s">
        <v>113</v>
      </c>
      <c r="M54" s="49"/>
    </row>
    <row r="55" spans="1:13" s="3" customFormat="1" ht="24" customHeight="1" x14ac:dyDescent="0.25">
      <c r="B55" s="35"/>
      <c r="C55" s="18"/>
      <c r="D55" s="43"/>
      <c r="E55" s="17"/>
      <c r="F55" s="17"/>
      <c r="G55" s="186"/>
      <c r="H55" s="18"/>
      <c r="I55" s="44"/>
    </row>
    <row r="56" spans="1:13" s="3" customFormat="1" ht="24" customHeight="1" x14ac:dyDescent="0.25">
      <c r="B56" s="29"/>
      <c r="C56" s="26"/>
      <c r="D56" s="22"/>
      <c r="E56" s="22"/>
      <c r="F56" s="22"/>
      <c r="G56" s="189"/>
      <c r="H56" s="26"/>
      <c r="I56" s="44"/>
    </row>
    <row r="57" spans="1:13" s="3" customFormat="1" ht="24" customHeight="1" x14ac:dyDescent="0.25">
      <c r="B57" s="29"/>
      <c r="C57" s="26"/>
      <c r="D57" s="23"/>
      <c r="E57" s="21"/>
      <c r="F57" s="27"/>
      <c r="G57" s="189"/>
      <c r="H57" s="34"/>
    </row>
    <row r="58" spans="1:13" s="3" customFormat="1" ht="24" customHeight="1" x14ac:dyDescent="0.25">
      <c r="B58" s="29"/>
      <c r="C58" s="26"/>
      <c r="D58" s="27"/>
      <c r="E58" s="22"/>
      <c r="F58" s="22"/>
      <c r="G58" s="189"/>
      <c r="H58" s="25"/>
      <c r="I58" s="44"/>
    </row>
    <row r="59" spans="1:13" s="3" customFormat="1" ht="24" customHeight="1" x14ac:dyDescent="0.25">
      <c r="B59" s="29"/>
      <c r="C59" s="20"/>
      <c r="D59" s="27"/>
      <c r="E59" s="27"/>
      <c r="F59" s="22"/>
      <c r="G59" s="188"/>
      <c r="H59" s="26"/>
      <c r="I59" s="44"/>
    </row>
    <row r="60" spans="1:13" s="133" customFormat="1" ht="24" customHeight="1" x14ac:dyDescent="0.25">
      <c r="B60" s="161" t="s">
        <v>70</v>
      </c>
      <c r="C60" s="106"/>
      <c r="D60" s="94"/>
      <c r="E60" s="94"/>
      <c r="F60" s="107"/>
      <c r="G60" s="199">
        <f>SUBTOTAL(109,tblPensionPlans[[Värde ]])</f>
        <v>0</v>
      </c>
      <c r="H60" s="107"/>
      <c r="I60" s="139"/>
    </row>
    <row r="61" spans="1:13" s="3" customFormat="1" ht="19.9" customHeight="1" x14ac:dyDescent="0.25">
      <c r="B61" s="7"/>
      <c r="C61" s="7"/>
      <c r="D61" s="7"/>
      <c r="E61" s="7"/>
      <c r="F61" s="7"/>
      <c r="G61" s="7"/>
      <c r="H61" s="7"/>
    </row>
    <row r="62" spans="1:13" s="81" customFormat="1" ht="37.9" customHeight="1" x14ac:dyDescent="0.25">
      <c r="B62" s="350" t="s">
        <v>80</v>
      </c>
      <c r="C62" s="350"/>
      <c r="D62" s="350"/>
      <c r="E62" s="350"/>
      <c r="F62" s="350"/>
      <c r="G62" s="350"/>
      <c r="H62" s="350"/>
    </row>
    <row r="63" spans="1:13" s="45" customFormat="1" ht="42.4" customHeight="1" x14ac:dyDescent="0.25">
      <c r="B63" s="365" t="s">
        <v>81</v>
      </c>
      <c r="C63" s="356"/>
      <c r="D63" s="356"/>
      <c r="E63" s="356"/>
      <c r="F63" s="356"/>
      <c r="G63" s="356"/>
      <c r="H63" s="357"/>
    </row>
    <row r="64" spans="1:13" s="3" customFormat="1" ht="40.15" customHeight="1" x14ac:dyDescent="0.25">
      <c r="A64" s="64"/>
      <c r="B64" s="154" t="s">
        <v>82</v>
      </c>
      <c r="C64" s="154" t="s">
        <v>94</v>
      </c>
      <c r="D64" s="153" t="s">
        <v>93</v>
      </c>
      <c r="E64" s="151" t="s">
        <v>100</v>
      </c>
      <c r="F64" s="158" t="s">
        <v>104</v>
      </c>
      <c r="G64" s="153" t="s">
        <v>110</v>
      </c>
      <c r="H64" s="158" t="s">
        <v>113</v>
      </c>
    </row>
    <row r="65" spans="1:10" s="3" customFormat="1" ht="24" customHeight="1" x14ac:dyDescent="0.25">
      <c r="B65" s="35"/>
      <c r="C65" s="16"/>
      <c r="D65" s="118"/>
      <c r="E65" s="118"/>
      <c r="F65" s="200"/>
      <c r="G65" s="200"/>
      <c r="H65" s="128"/>
      <c r="I65" s="44"/>
    </row>
    <row r="66" spans="1:10" s="3" customFormat="1" ht="24" customHeight="1" x14ac:dyDescent="0.25">
      <c r="B66" s="29"/>
      <c r="C66" s="25"/>
      <c r="D66" s="22"/>
      <c r="E66" s="22"/>
      <c r="F66" s="201"/>
      <c r="G66" s="202"/>
      <c r="H66" s="46"/>
    </row>
    <row r="67" spans="1:10" s="3" customFormat="1" ht="24" customHeight="1" x14ac:dyDescent="0.25">
      <c r="B67" s="29"/>
      <c r="C67" s="25"/>
      <c r="D67" s="27"/>
      <c r="E67" s="27"/>
      <c r="F67" s="201"/>
      <c r="G67" s="202"/>
      <c r="H67" s="47"/>
      <c r="I67" s="44"/>
    </row>
    <row r="68" spans="1:10" s="3" customFormat="1" ht="24" customHeight="1" x14ac:dyDescent="0.25">
      <c r="B68" s="29"/>
      <c r="C68" s="25"/>
      <c r="D68" s="22"/>
      <c r="E68" s="27"/>
      <c r="F68" s="202"/>
      <c r="G68" s="201"/>
      <c r="H68" s="48"/>
      <c r="I68" s="44"/>
    </row>
    <row r="69" spans="1:10" s="3" customFormat="1" ht="24" customHeight="1" x14ac:dyDescent="0.25">
      <c r="B69" s="29"/>
      <c r="C69" s="26"/>
      <c r="D69" s="27"/>
      <c r="E69" s="23"/>
      <c r="F69" s="203"/>
      <c r="G69" s="202"/>
      <c r="H69" s="46"/>
      <c r="I69" s="127"/>
      <c r="J69" s="65"/>
    </row>
    <row r="70" spans="1:10" s="133" customFormat="1" ht="24" customHeight="1" x14ac:dyDescent="0.25">
      <c r="B70" s="161" t="s">
        <v>70</v>
      </c>
      <c r="C70" s="95"/>
      <c r="D70" s="95"/>
      <c r="E70" s="95"/>
      <c r="F70" s="204">
        <f>SUBTOTAL(109,tblInsurance[[Nominellt värde ]])</f>
        <v>0</v>
      </c>
      <c r="G70" s="204">
        <f>SUBTOTAL(109,tblInsurance[[Kontantvärde ]])</f>
        <v>0</v>
      </c>
      <c r="H70" s="95"/>
    </row>
    <row r="71" spans="1:10" s="3" customFormat="1" ht="19.9" customHeight="1" x14ac:dyDescent="0.25">
      <c r="B71" s="7"/>
      <c r="C71" s="7"/>
      <c r="D71" s="7"/>
      <c r="E71" s="7"/>
      <c r="F71" s="7"/>
      <c r="G71" s="7"/>
      <c r="H71" s="7"/>
    </row>
    <row r="72" spans="1:10" s="81" customFormat="1" ht="37.9" customHeight="1" x14ac:dyDescent="0.25">
      <c r="B72" s="350" t="s">
        <v>83</v>
      </c>
      <c r="C72" s="350"/>
      <c r="D72" s="350"/>
      <c r="E72" s="350"/>
      <c r="F72" s="350"/>
      <c r="G72" s="350"/>
      <c r="H72" s="350"/>
      <c r="I72" s="129"/>
    </row>
    <row r="73" spans="1:10" s="3" customFormat="1" ht="24" customHeight="1" x14ac:dyDescent="0.25">
      <c r="A73" s="64"/>
      <c r="B73" s="365" t="s">
        <v>84</v>
      </c>
      <c r="C73" s="356"/>
      <c r="D73" s="356"/>
      <c r="E73" s="356"/>
      <c r="F73" s="356"/>
      <c r="G73" s="356"/>
      <c r="H73" s="356"/>
    </row>
    <row r="74" spans="1:10" s="3" customFormat="1" ht="40.15" customHeight="1" x14ac:dyDescent="0.25">
      <c r="A74" s="64"/>
      <c r="B74" s="151" t="s">
        <v>85</v>
      </c>
      <c r="C74" s="167" t="s">
        <v>53</v>
      </c>
      <c r="D74" s="166" t="s">
        <v>93</v>
      </c>
      <c r="E74" s="153" t="s">
        <v>101</v>
      </c>
      <c r="F74" s="168" t="s">
        <v>105</v>
      </c>
      <c r="G74" s="168" t="s">
        <v>111</v>
      </c>
      <c r="H74" s="154" t="s">
        <v>113</v>
      </c>
    </row>
    <row r="75" spans="1:10" s="3" customFormat="1" ht="24" customHeight="1" x14ac:dyDescent="0.25">
      <c r="B75" s="116"/>
      <c r="C75" s="117"/>
      <c r="D75" s="17"/>
      <c r="E75" s="118"/>
      <c r="F75" s="205"/>
      <c r="G75" s="205"/>
      <c r="H75" s="18"/>
      <c r="I75" s="44"/>
    </row>
    <row r="76" spans="1:10" s="3" customFormat="1" ht="24" customHeight="1" x14ac:dyDescent="0.25">
      <c r="A76" s="76"/>
      <c r="B76" s="19"/>
      <c r="C76" s="25"/>
      <c r="D76" s="27"/>
      <c r="E76" s="23"/>
      <c r="F76" s="206"/>
      <c r="G76" s="207"/>
      <c r="H76" s="25"/>
      <c r="I76" s="44"/>
    </row>
    <row r="77" spans="1:10" s="3" customFormat="1" ht="24" customHeight="1" x14ac:dyDescent="0.25">
      <c r="B77" s="50"/>
      <c r="C77" s="20"/>
      <c r="D77" s="51"/>
      <c r="E77" s="27"/>
      <c r="F77" s="208"/>
      <c r="G77" s="209"/>
      <c r="H77" s="26"/>
      <c r="I77" s="44"/>
    </row>
    <row r="78" spans="1:10" s="3" customFormat="1" ht="24" customHeight="1" x14ac:dyDescent="0.25">
      <c r="B78" s="78"/>
      <c r="C78" s="20"/>
      <c r="D78" s="23"/>
      <c r="E78" s="28"/>
      <c r="F78" s="207"/>
      <c r="G78" s="207"/>
      <c r="H78" s="34"/>
    </row>
    <row r="79" spans="1:10" s="3" customFormat="1" ht="24" customHeight="1" x14ac:dyDescent="0.25">
      <c r="A79" s="76"/>
      <c r="B79" s="32"/>
      <c r="C79" s="26"/>
      <c r="D79" s="42"/>
      <c r="E79" s="27"/>
      <c r="F79" s="207"/>
      <c r="G79" s="207"/>
      <c r="H79" s="26"/>
      <c r="I79" s="52"/>
    </row>
    <row r="80" spans="1:10" s="133" customFormat="1" ht="24" customHeight="1" x14ac:dyDescent="0.25">
      <c r="B80" s="161" t="s">
        <v>70</v>
      </c>
      <c r="C80" s="95"/>
      <c r="D80" s="95"/>
      <c r="E80" s="95"/>
      <c r="F80" s="204">
        <f>SUBTOTAL(109,tblMortgages[Ursprungligt belopp])</f>
        <v>0</v>
      </c>
      <c r="G80" s="210">
        <f>SUBTOTAL(109,tblMortgages[[Skuld ]])</f>
        <v>0</v>
      </c>
      <c r="H80" s="97"/>
    </row>
    <row r="81" spans="1:9" s="3" customFormat="1" ht="19.9" customHeight="1" x14ac:dyDescent="0.25">
      <c r="B81" s="24"/>
      <c r="C81" s="7"/>
      <c r="D81" s="7"/>
      <c r="E81" s="7"/>
      <c r="F81" s="7"/>
      <c r="G81" s="24"/>
      <c r="H81" s="7"/>
    </row>
    <row r="82" spans="1:9" s="80" customFormat="1" ht="37.9" customHeight="1" x14ac:dyDescent="0.25">
      <c r="B82" s="350" t="s">
        <v>86</v>
      </c>
      <c r="C82" s="350"/>
      <c r="D82" s="350"/>
      <c r="E82" s="350"/>
      <c r="F82" s="350"/>
      <c r="G82" s="350"/>
      <c r="H82" s="350"/>
    </row>
    <row r="83" spans="1:9" s="3" customFormat="1" ht="42.4" customHeight="1" x14ac:dyDescent="0.25">
      <c r="A83" s="64"/>
      <c r="B83" s="356" t="s">
        <v>87</v>
      </c>
      <c r="C83" s="356"/>
      <c r="D83" s="356"/>
      <c r="E83" s="356"/>
      <c r="F83" s="356"/>
      <c r="G83" s="356"/>
      <c r="H83" s="357"/>
    </row>
    <row r="84" spans="1:9" s="58" customFormat="1" ht="40.15" customHeight="1" x14ac:dyDescent="0.25">
      <c r="A84" s="115"/>
      <c r="B84" s="152" t="s">
        <v>88</v>
      </c>
      <c r="C84" s="152" t="s">
        <v>95</v>
      </c>
      <c r="D84" s="152" t="s">
        <v>93</v>
      </c>
      <c r="E84" s="152" t="s">
        <v>53</v>
      </c>
      <c r="F84" s="152" t="s">
        <v>64</v>
      </c>
      <c r="G84" s="169" t="s">
        <v>112</v>
      </c>
      <c r="H84" s="157" t="s">
        <v>113</v>
      </c>
    </row>
    <row r="85" spans="1:9" s="3" customFormat="1" ht="24" customHeight="1" x14ac:dyDescent="0.25">
      <c r="B85" s="113"/>
      <c r="C85" s="53"/>
      <c r="D85" s="111"/>
      <c r="E85" s="111"/>
      <c r="F85" s="59"/>
      <c r="G85" s="211"/>
      <c r="H85" s="114"/>
      <c r="I85" s="65"/>
    </row>
    <row r="86" spans="1:9" s="3" customFormat="1" ht="24" customHeight="1" x14ac:dyDescent="0.25">
      <c r="B86" s="54"/>
      <c r="C86" s="47"/>
      <c r="D86" s="57"/>
      <c r="E86" s="56"/>
      <c r="F86" s="48"/>
      <c r="G86" s="212"/>
      <c r="H86" s="70"/>
      <c r="I86" s="74"/>
    </row>
    <row r="87" spans="1:9" s="3" customFormat="1" ht="24" customHeight="1" x14ac:dyDescent="0.25">
      <c r="B87" s="55"/>
      <c r="C87" s="48"/>
      <c r="D87" s="47"/>
      <c r="E87" s="48"/>
      <c r="F87" s="47"/>
      <c r="G87" s="203"/>
      <c r="H87" s="47"/>
      <c r="I87" s="127"/>
    </row>
    <row r="88" spans="1:9" s="3" customFormat="1" ht="24" customHeight="1" x14ac:dyDescent="0.25">
      <c r="B88" s="55"/>
      <c r="C88" s="57"/>
      <c r="D88" s="47"/>
      <c r="E88" s="48"/>
      <c r="F88" s="48"/>
      <c r="G88" s="201"/>
      <c r="H88" s="47"/>
      <c r="I88" s="44"/>
    </row>
    <row r="89" spans="1:9" s="3" customFormat="1" ht="24" customHeight="1" x14ac:dyDescent="0.25">
      <c r="B89" s="55"/>
      <c r="C89" s="48"/>
      <c r="D89" s="47"/>
      <c r="E89" s="47"/>
      <c r="F89" s="47"/>
      <c r="G89" s="202"/>
      <c r="H89" s="46"/>
    </row>
    <row r="90" spans="1:9" s="133" customFormat="1" ht="24" customHeight="1" x14ac:dyDescent="0.25">
      <c r="B90" s="91" t="s">
        <v>70</v>
      </c>
      <c r="C90" s="95"/>
      <c r="D90" s="95"/>
      <c r="E90" s="95"/>
      <c r="F90" s="94"/>
      <c r="G90" s="213">
        <f>SUBTOTAL(109,tblTrusts[Utdelningsbelopp])</f>
        <v>0</v>
      </c>
      <c r="H90" s="95"/>
      <c r="I90" s="139"/>
    </row>
    <row r="91" spans="1:9" s="3" customFormat="1" ht="19.9" customHeight="1" x14ac:dyDescent="0.25">
      <c r="B91" s="24"/>
      <c r="C91" s="7"/>
      <c r="D91" s="7"/>
      <c r="E91" s="7"/>
      <c r="F91" s="24"/>
      <c r="G91" s="7"/>
      <c r="H91" s="7"/>
    </row>
    <row r="92" spans="1:9" s="80" customFormat="1" ht="37.9" customHeight="1" x14ac:dyDescent="0.25">
      <c r="B92" s="352" t="s">
        <v>89</v>
      </c>
      <c r="C92" s="358"/>
      <c r="D92" s="358"/>
      <c r="E92" s="358"/>
      <c r="F92" s="358"/>
      <c r="G92" s="358"/>
      <c r="H92" s="359"/>
    </row>
    <row r="93" spans="1:9" s="3" customFormat="1" ht="24" customHeight="1" x14ac:dyDescent="0.25">
      <c r="B93" s="360" t="s">
        <v>90</v>
      </c>
      <c r="C93" s="351"/>
      <c r="D93" s="351"/>
      <c r="E93" s="351"/>
      <c r="F93" s="351"/>
      <c r="G93" s="351"/>
      <c r="H93" s="361"/>
    </row>
    <row r="94" spans="1:9" s="3" customFormat="1" ht="40.15" customHeight="1" x14ac:dyDescent="0.25">
      <c r="B94" s="176" t="s">
        <v>91</v>
      </c>
      <c r="C94" s="152" t="s">
        <v>96</v>
      </c>
      <c r="D94" s="152" t="s">
        <v>93</v>
      </c>
      <c r="E94" s="152" t="s">
        <v>99</v>
      </c>
      <c r="F94" s="152" t="s">
        <v>100</v>
      </c>
      <c r="G94" s="152" t="s">
        <v>108</v>
      </c>
      <c r="H94" s="164" t="s">
        <v>113</v>
      </c>
      <c r="I94" s="44"/>
    </row>
    <row r="95" spans="1:9" s="3" customFormat="1" ht="24" customHeight="1" x14ac:dyDescent="0.25">
      <c r="B95" s="110"/>
      <c r="C95" s="111"/>
      <c r="D95" s="111"/>
      <c r="E95" s="59"/>
      <c r="F95" s="111"/>
      <c r="G95" s="211"/>
      <c r="H95" s="112"/>
      <c r="I95" s="44"/>
    </row>
    <row r="96" spans="1:9" s="3" customFormat="1" ht="24" customHeight="1" x14ac:dyDescent="0.25">
      <c r="B96" s="79"/>
      <c r="C96" s="48"/>
      <c r="D96" s="48"/>
      <c r="E96" s="57"/>
      <c r="F96" s="56"/>
      <c r="G96" s="201"/>
      <c r="H96" s="48"/>
      <c r="I96" s="44"/>
    </row>
    <row r="97" spans="2:9" s="3" customFormat="1" ht="24" customHeight="1" x14ac:dyDescent="0.25">
      <c r="B97" s="79"/>
      <c r="C97" s="47"/>
      <c r="D97" s="48"/>
      <c r="E97" s="47"/>
      <c r="F97" s="48"/>
      <c r="G97" s="201"/>
      <c r="H97" s="47"/>
      <c r="I97" s="44"/>
    </row>
    <row r="98" spans="2:9" s="3" customFormat="1" ht="24" customHeight="1" x14ac:dyDescent="0.25">
      <c r="B98" s="79"/>
      <c r="C98" s="53"/>
      <c r="D98" s="48"/>
      <c r="E98" s="59"/>
      <c r="F98" s="48"/>
      <c r="G98" s="201"/>
      <c r="H98" s="47"/>
      <c r="I98" s="44"/>
    </row>
    <row r="99" spans="2:9" s="3" customFormat="1" ht="24" customHeight="1" x14ac:dyDescent="0.25">
      <c r="B99" s="79"/>
      <c r="C99" s="47"/>
      <c r="D99" s="48"/>
      <c r="E99" s="47"/>
      <c r="F99" s="47"/>
      <c r="G99" s="201"/>
      <c r="H99" s="46"/>
    </row>
    <row r="100" spans="2:9" s="133" customFormat="1" ht="24" customHeight="1" x14ac:dyDescent="0.25">
      <c r="B100" s="91" t="s">
        <v>70</v>
      </c>
      <c r="C100" s="109"/>
      <c r="D100" s="94"/>
      <c r="E100" s="95"/>
      <c r="F100" s="95"/>
      <c r="G100" s="204">
        <f>SUBTOTAL(109,tblOtherAssets[[Värde ]])</f>
        <v>0</v>
      </c>
      <c r="H100" s="95"/>
      <c r="I100" s="139"/>
    </row>
    <row r="101" spans="2:9" s="3" customFormat="1" ht="19.9" customHeight="1" x14ac:dyDescent="0.25">
      <c r="B101" s="7"/>
      <c r="C101" s="24"/>
      <c r="D101" s="24"/>
      <c r="E101" s="7"/>
      <c r="F101" s="7"/>
      <c r="G101" s="7"/>
      <c r="H101" s="7"/>
    </row>
  </sheetData>
  <mergeCells count="21">
    <mergeCell ref="B83:H83"/>
    <mergeCell ref="B92:H92"/>
    <mergeCell ref="B93:H93"/>
    <mergeCell ref="B2:H6"/>
    <mergeCell ref="B7:H8"/>
    <mergeCell ref="B62:H62"/>
    <mergeCell ref="B63:H63"/>
    <mergeCell ref="B72:H72"/>
    <mergeCell ref="B73:H73"/>
    <mergeCell ref="B82:H82"/>
    <mergeCell ref="B33:H33"/>
    <mergeCell ref="B42:H42"/>
    <mergeCell ref="B43:H43"/>
    <mergeCell ref="B52:H52"/>
    <mergeCell ref="B53:H53"/>
    <mergeCell ref="B23:H23"/>
    <mergeCell ref="B12:H12"/>
    <mergeCell ref="B13:H13"/>
    <mergeCell ref="B22:H22"/>
    <mergeCell ref="B32:H32"/>
    <mergeCell ref="B1:H1"/>
  </mergeCells>
  <phoneticPr fontId="3" type="noConversion"/>
  <conditionalFormatting sqref="G10 H11 G15:G18 F14 G25:G28 F24 G35:G38 F34 G45:G48 F44 G55:G58 F54 F64 F74 F84 F94">
    <cfRule type="dataBar" priority="36">
      <dataBar>
        <cfvo type="num" val="0"/>
        <cfvo type="num" val="#REF!"/>
        <color rgb="FFFFB628"/>
      </dataBar>
      <extLst>
        <ext xmlns:x14="http://schemas.microsoft.com/office/spreadsheetml/2009/9/main" uri="{B025F937-C7B1-47D3-B67F-A62EFF666E3E}">
          <x14:id>{00000000-000E-0000-0000-00000C000000}</x14:id>
        </ext>
      </extLst>
    </cfRule>
  </conditionalFormatting>
  <dataValidations count="3">
    <dataValidation type="list" allowBlank="1" showInputMessage="1" showErrorMessage="1" sqref="E65:E69" xr:uid="{B3AA3E95-04DD-407A-BDA4-E9E646FF5A27}">
      <formula1>"Individuell,Group"</formula1>
    </dataValidation>
    <dataValidation type="list" allowBlank="1" showInputMessage="1" showErrorMessage="1" sqref="E75:E79" xr:uid="{87D58B20-2773-4E4D-84E5-51E80D612E52}">
      <formula1>"Privat lån,Bolån"</formula1>
    </dataValidation>
    <dataValidation type="list" allowBlank="1" showInputMessage="1" showErrorMessage="1" sqref="F15:F19" xr:uid="{470F0E8C-2773-4F7D-99D6-01EFA419A2F5}">
      <formula1>"Ensam,Gemensam"</formula1>
    </dataValidation>
  </dataValidations>
  <pageMargins left="0.7" right="0.7" top="0.75" bottom="0.75" header="0.3" footer="0.3"/>
  <pageSetup paperSize="9" scale="56" orientation="landscape" r:id="rId1"/>
  <drawing r:id="rId2"/>
  <tableParts count="9">
    <tablePart r:id="rId3"/>
    <tablePart r:id="rId4"/>
    <tablePart r:id="rId5"/>
    <tablePart r:id="rId6"/>
    <tablePart r:id="rId7"/>
    <tablePart r:id="rId8"/>
    <tablePart r:id="rId9"/>
    <tablePart r:id="rId10"/>
    <tablePart r:id="rId11"/>
  </tableParts>
  <extLst>
    <ext xmlns:x14="http://schemas.microsoft.com/office/spreadsheetml/2009/9/main" uri="{78C0D931-6437-407d-A8EE-F0AAD7539E65}">
      <x14:conditionalFormattings>
        <x14:conditionalFormatting xmlns:xm="http://schemas.microsoft.com/office/excel/2006/main">
          <x14:cfRule type="dataBar" id="{00000000-000E-0000-0000-00000C000000}">
            <x14:dataBar gradient="0" negativeBarColorSameAsPositive="1" axisPosition="none">
              <x14:cfvo type="num">
                <xm:f>0</xm:f>
              </x14:cfvo>
              <x14:cfvo type="num">
                <xm:f>#REF!</xm:f>
              </x14:cfvo>
            </x14:dataBar>
          </x14:cfRule>
          <xm:sqref>G10 H11 G15:G18 F14 G25:G28 F24 G35:G38 F34 G45:G48 F44 G55:G58 F54 F64 F74 F84 F94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690EC-0180-4E88-89E2-5F0CB2A434F0}">
  <sheetPr>
    <tabColor theme="7"/>
  </sheetPr>
  <dimension ref="A1:M58"/>
  <sheetViews>
    <sheetView showGridLines="0" zoomScaleNormal="100" workbookViewId="0"/>
  </sheetViews>
  <sheetFormatPr defaultColWidth="9.25" defaultRowHeight="19.9" customHeight="1" x14ac:dyDescent="0.25"/>
  <cols>
    <col min="1" max="1" width="3.5" style="1" customWidth="1"/>
    <col min="2" max="3" width="33.25" style="8" customWidth="1"/>
    <col min="4" max="4" width="16.75" style="8" customWidth="1"/>
    <col min="5" max="6" width="33.25" style="8" customWidth="1"/>
    <col min="7" max="7" width="21.75" style="8" customWidth="1"/>
    <col min="8" max="8" width="50" style="8" customWidth="1"/>
    <col min="9" max="9" width="16.25" style="1" customWidth="1"/>
    <col min="10" max="16384" width="9.25" style="1"/>
  </cols>
  <sheetData>
    <row r="1" spans="1:9" s="2" customFormat="1" ht="19.9" customHeight="1" x14ac:dyDescent="0.25">
      <c r="B1" s="376"/>
      <c r="C1" s="376"/>
      <c r="D1" s="376"/>
      <c r="E1" s="376"/>
      <c r="F1" s="376"/>
      <c r="G1" s="376"/>
      <c r="H1" s="376"/>
    </row>
    <row r="2" spans="1:9" s="2" customFormat="1" ht="19.9" customHeight="1" x14ac:dyDescent="0.25">
      <c r="B2" s="377" t="s">
        <v>128</v>
      </c>
      <c r="C2" s="378"/>
      <c r="D2" s="378"/>
      <c r="E2" s="378"/>
      <c r="F2" s="378"/>
      <c r="G2" s="378"/>
      <c r="H2" s="378"/>
    </row>
    <row r="3" spans="1:9" s="2" customFormat="1" ht="19.9" customHeight="1" x14ac:dyDescent="0.25">
      <c r="B3" s="378"/>
      <c r="C3" s="378"/>
      <c r="D3" s="378"/>
      <c r="E3" s="378"/>
      <c r="F3" s="378"/>
      <c r="G3" s="378"/>
      <c r="H3" s="378"/>
    </row>
    <row r="4" spans="1:9" s="2" customFormat="1" ht="19.9" customHeight="1" x14ac:dyDescent="0.25">
      <c r="B4" s="378"/>
      <c r="C4" s="378"/>
      <c r="D4" s="378"/>
      <c r="E4" s="378"/>
      <c r="F4" s="378"/>
      <c r="G4" s="378"/>
      <c r="H4" s="378"/>
    </row>
    <row r="5" spans="1:9" s="2" customFormat="1" ht="19.9" customHeight="1" x14ac:dyDescent="0.25">
      <c r="B5" s="378"/>
      <c r="C5" s="378"/>
      <c r="D5" s="378"/>
      <c r="E5" s="378"/>
      <c r="F5" s="378"/>
      <c r="G5" s="378"/>
      <c r="H5" s="378"/>
    </row>
    <row r="6" spans="1:9" s="2" customFormat="1" ht="19.15" customHeight="1" x14ac:dyDescent="0.25">
      <c r="B6" s="378"/>
      <c r="C6" s="378"/>
      <c r="D6" s="378"/>
      <c r="E6" s="378"/>
      <c r="F6" s="378"/>
      <c r="G6" s="378"/>
      <c r="H6" s="378"/>
    </row>
    <row r="7" spans="1:9" s="9" customFormat="1" ht="26.65" customHeight="1" x14ac:dyDescent="0.25">
      <c r="B7" s="379" t="s">
        <v>114</v>
      </c>
      <c r="C7" s="379"/>
      <c r="D7" s="379"/>
      <c r="E7" s="379"/>
      <c r="F7" s="379"/>
      <c r="G7" s="379"/>
      <c r="H7" s="379"/>
    </row>
    <row r="8" spans="1:9" s="3" customFormat="1" ht="9.4" customHeight="1" x14ac:dyDescent="0.25">
      <c r="B8" s="84"/>
      <c r="C8" s="5"/>
      <c r="D8" s="5"/>
      <c r="E8" s="5"/>
      <c r="F8" s="85"/>
      <c r="G8" s="71"/>
      <c r="H8" s="86"/>
    </row>
    <row r="9" spans="1:9" s="3" customFormat="1" ht="30" customHeight="1" x14ac:dyDescent="0.25">
      <c r="B9" s="90" t="s">
        <v>66</v>
      </c>
      <c r="C9" s="87"/>
      <c r="D9" s="87"/>
      <c r="E9" s="87"/>
      <c r="F9" s="88"/>
      <c r="G9" s="89">
        <f>SUM(G18,G28,G38,G48,G58)</f>
        <v>0</v>
      </c>
      <c r="H9" s="88"/>
    </row>
    <row r="10" spans="1:9" s="3" customFormat="1" ht="19.9" customHeight="1" x14ac:dyDescent="0.25">
      <c r="B10" s="4"/>
      <c r="C10" s="5"/>
      <c r="D10" s="5"/>
      <c r="E10" s="5"/>
      <c r="F10" s="5"/>
      <c r="G10" s="6"/>
      <c r="H10" s="6"/>
    </row>
    <row r="11" spans="1:9" s="3" customFormat="1" ht="37.9" customHeight="1" x14ac:dyDescent="0.25">
      <c r="B11" s="371" t="s">
        <v>115</v>
      </c>
      <c r="C11" s="380"/>
      <c r="D11" s="380"/>
      <c r="E11" s="380"/>
      <c r="F11" s="380"/>
      <c r="G11" s="380"/>
      <c r="H11" s="381"/>
    </row>
    <row r="12" spans="1:9" s="30" customFormat="1" ht="40.15" customHeight="1" x14ac:dyDescent="0.25">
      <c r="B12" s="171" t="s">
        <v>69</v>
      </c>
      <c r="C12" s="172" t="s">
        <v>53</v>
      </c>
      <c r="D12" s="172" t="s">
        <v>93</v>
      </c>
      <c r="E12" s="172" t="s">
        <v>92</v>
      </c>
      <c r="F12" s="172" t="s">
        <v>98</v>
      </c>
      <c r="G12" s="172" t="s">
        <v>106</v>
      </c>
      <c r="H12" s="173" t="s">
        <v>113</v>
      </c>
      <c r="I12" s="73"/>
    </row>
    <row r="13" spans="1:9" s="3" customFormat="1" ht="24" customHeight="1" x14ac:dyDescent="0.25">
      <c r="B13" s="35"/>
      <c r="C13" s="16"/>
      <c r="D13" s="17"/>
      <c r="E13" s="17"/>
      <c r="F13" s="17"/>
      <c r="G13" s="186"/>
      <c r="H13" s="108"/>
    </row>
    <row r="14" spans="1:9" s="3" customFormat="1" ht="24" customHeight="1" x14ac:dyDescent="0.25">
      <c r="A14" s="76"/>
      <c r="B14" s="19"/>
      <c r="C14" s="20"/>
      <c r="D14" s="21"/>
      <c r="E14" s="22"/>
      <c r="F14" s="23"/>
      <c r="G14" s="187"/>
      <c r="H14" s="26"/>
      <c r="I14" s="44"/>
    </row>
    <row r="15" spans="1:9" s="3" customFormat="1" ht="24" customHeight="1" x14ac:dyDescent="0.25">
      <c r="B15" s="29"/>
      <c r="C15" s="20"/>
      <c r="D15" s="21"/>
      <c r="E15" s="22"/>
      <c r="F15" s="22"/>
      <c r="G15" s="188"/>
      <c r="H15" s="34"/>
    </row>
    <row r="16" spans="1:9" s="3" customFormat="1" ht="24" customHeight="1" x14ac:dyDescent="0.25">
      <c r="B16" s="29"/>
      <c r="C16" s="26"/>
      <c r="D16" s="27"/>
      <c r="E16" s="22"/>
      <c r="F16" s="22"/>
      <c r="G16" s="188"/>
      <c r="H16" s="25"/>
      <c r="I16" s="44"/>
    </row>
    <row r="17" spans="1:10" s="3" customFormat="1" ht="24" customHeight="1" x14ac:dyDescent="0.25">
      <c r="B17" s="29"/>
      <c r="C17" s="20"/>
      <c r="D17" s="28"/>
      <c r="E17" s="27"/>
      <c r="F17" s="27"/>
      <c r="G17" s="189"/>
      <c r="H17" s="34"/>
    </row>
    <row r="18" spans="1:10" s="3" customFormat="1" ht="24" customHeight="1" x14ac:dyDescent="0.25">
      <c r="B18" s="91" t="s">
        <v>70</v>
      </c>
      <c r="C18" s="92"/>
      <c r="D18" s="92"/>
      <c r="E18" s="92"/>
      <c r="F18" s="99"/>
      <c r="G18" s="214">
        <f>SUBTOTAL(109,tblBankAccounts2[[Saldo ]])</f>
        <v>0</v>
      </c>
      <c r="H18" s="98"/>
      <c r="I18" s="44"/>
    </row>
    <row r="19" spans="1:10" s="3" customFormat="1" ht="19.9" customHeight="1" x14ac:dyDescent="0.25">
      <c r="B19" s="7"/>
      <c r="C19" s="7"/>
      <c r="D19" s="7"/>
      <c r="E19" s="7"/>
      <c r="F19" s="7"/>
      <c r="G19" s="7"/>
      <c r="H19" s="7"/>
    </row>
    <row r="20" spans="1:10" s="3" customFormat="1" ht="19.9" customHeight="1" x14ac:dyDescent="0.25">
      <c r="B20" s="5"/>
      <c r="C20" s="5"/>
      <c r="D20" s="5"/>
      <c r="E20" s="5"/>
      <c r="F20" s="5"/>
      <c r="G20" s="5"/>
      <c r="H20" s="5"/>
    </row>
    <row r="21" spans="1:10" s="82" customFormat="1" ht="37.9" customHeight="1" x14ac:dyDescent="0.25">
      <c r="B21" s="382" t="s">
        <v>116</v>
      </c>
      <c r="C21" s="383"/>
      <c r="D21" s="383"/>
      <c r="E21" s="383"/>
      <c r="F21" s="383"/>
      <c r="G21" s="383"/>
      <c r="H21" s="384"/>
    </row>
    <row r="22" spans="1:10" s="3" customFormat="1" ht="40.15" customHeight="1" x14ac:dyDescent="0.25">
      <c r="B22" s="170" t="s">
        <v>117</v>
      </c>
      <c r="C22" s="170" t="s">
        <v>53</v>
      </c>
      <c r="D22" s="171" t="s">
        <v>93</v>
      </c>
      <c r="E22" s="171" t="s">
        <v>123</v>
      </c>
      <c r="F22" s="171" t="s">
        <v>101</v>
      </c>
      <c r="G22" s="175" t="s">
        <v>106</v>
      </c>
      <c r="H22" s="170" t="s">
        <v>113</v>
      </c>
      <c r="J22" s="60"/>
    </row>
    <row r="23" spans="1:10" s="3" customFormat="1" ht="24" customHeight="1" x14ac:dyDescent="0.25">
      <c r="B23" s="35"/>
      <c r="C23" s="16"/>
      <c r="D23" s="17"/>
      <c r="E23" s="17"/>
      <c r="F23" s="17"/>
      <c r="G23" s="186"/>
      <c r="H23" s="108"/>
    </row>
    <row r="24" spans="1:10" s="3" customFormat="1" ht="24" customHeight="1" x14ac:dyDescent="0.25">
      <c r="B24" s="29"/>
      <c r="C24" s="18"/>
      <c r="D24" s="22"/>
      <c r="E24" s="27"/>
      <c r="F24" s="22"/>
      <c r="G24" s="189"/>
      <c r="H24" s="34"/>
    </row>
    <row r="25" spans="1:10" s="3" customFormat="1" ht="24" customHeight="1" x14ac:dyDescent="0.25">
      <c r="B25" s="29"/>
      <c r="C25" s="20"/>
      <c r="D25" s="21"/>
      <c r="E25" s="27"/>
      <c r="F25" s="27"/>
      <c r="G25" s="189"/>
      <c r="H25" s="34"/>
    </row>
    <row r="26" spans="1:10" s="3" customFormat="1" ht="24" customHeight="1" x14ac:dyDescent="0.25">
      <c r="B26" s="29"/>
      <c r="C26" s="20"/>
      <c r="D26" s="27"/>
      <c r="E26" s="27"/>
      <c r="F26" s="22"/>
      <c r="G26" s="189"/>
      <c r="H26" s="34"/>
    </row>
    <row r="27" spans="1:10" s="3" customFormat="1" ht="24" customHeight="1" x14ac:dyDescent="0.25">
      <c r="B27" s="29"/>
      <c r="C27" s="20"/>
      <c r="D27" s="28"/>
      <c r="E27" s="23"/>
      <c r="F27" s="27"/>
      <c r="G27" s="187"/>
      <c r="H27" s="34"/>
    </row>
    <row r="28" spans="1:10" s="3" customFormat="1" ht="24" customHeight="1" x14ac:dyDescent="0.25">
      <c r="B28" s="161" t="s">
        <v>70</v>
      </c>
      <c r="C28" s="94"/>
      <c r="D28" s="94"/>
      <c r="E28" s="95"/>
      <c r="F28" s="96"/>
      <c r="G28" s="204">
        <f>SUBTOTAL(109,tblPersonalInvestments3[[Saldo ]])</f>
        <v>0</v>
      </c>
      <c r="H28" s="97"/>
    </row>
    <row r="29" spans="1:10" s="3" customFormat="1" ht="19.9" customHeight="1" x14ac:dyDescent="0.25">
      <c r="B29" s="7"/>
      <c r="C29" s="7"/>
      <c r="D29" s="7"/>
      <c r="E29" s="24"/>
      <c r="F29" s="24"/>
      <c r="G29" s="24"/>
      <c r="H29" s="7"/>
    </row>
    <row r="30" spans="1:10" s="3" customFormat="1" ht="19.9" customHeight="1" x14ac:dyDescent="0.25">
      <c r="B30" s="5"/>
      <c r="C30" s="5"/>
      <c r="D30" s="5"/>
      <c r="E30" s="5"/>
      <c r="F30" s="5"/>
      <c r="G30" s="5"/>
      <c r="H30" s="5"/>
    </row>
    <row r="31" spans="1:10" s="80" customFormat="1" ht="37.9" customHeight="1" x14ac:dyDescent="0.25">
      <c r="B31" s="371" t="s">
        <v>73</v>
      </c>
      <c r="C31" s="372"/>
      <c r="D31" s="372"/>
      <c r="E31" s="372"/>
      <c r="F31" s="372"/>
      <c r="G31" s="372"/>
      <c r="H31" s="373"/>
    </row>
    <row r="32" spans="1:10" s="3" customFormat="1" ht="40.15" customHeight="1" x14ac:dyDescent="0.25">
      <c r="A32" s="64"/>
      <c r="B32" s="170" t="s">
        <v>75</v>
      </c>
      <c r="C32" s="170" t="s">
        <v>53</v>
      </c>
      <c r="D32" s="170" t="s">
        <v>122</v>
      </c>
      <c r="E32" s="170" t="s">
        <v>124</v>
      </c>
      <c r="F32" s="171" t="s">
        <v>101</v>
      </c>
      <c r="G32" s="170" t="s">
        <v>108</v>
      </c>
      <c r="H32" s="170" t="s">
        <v>113</v>
      </c>
      <c r="I32" s="44"/>
    </row>
    <row r="33" spans="1:10" s="3" customFormat="1" ht="24" customHeight="1" x14ac:dyDescent="0.25">
      <c r="B33" s="61"/>
      <c r="C33" s="62"/>
      <c r="D33" s="63"/>
      <c r="E33" s="63"/>
      <c r="F33" s="63"/>
      <c r="G33" s="191"/>
      <c r="H33" s="37"/>
      <c r="I33" s="44"/>
    </row>
    <row r="34" spans="1:10" s="3" customFormat="1" ht="24" customHeight="1" x14ac:dyDescent="0.25">
      <c r="B34" s="41"/>
      <c r="C34" s="38"/>
      <c r="D34" s="39"/>
      <c r="E34" s="39"/>
      <c r="F34" s="39"/>
      <c r="G34" s="192"/>
      <c r="H34" s="72"/>
    </row>
    <row r="35" spans="1:10" s="3" customFormat="1" ht="24" customHeight="1" x14ac:dyDescent="0.25">
      <c r="B35" s="77"/>
      <c r="C35" s="38"/>
      <c r="D35" s="39"/>
      <c r="E35" s="39"/>
      <c r="F35" s="39"/>
      <c r="G35" s="192"/>
      <c r="H35" s="40"/>
      <c r="I35" s="44"/>
    </row>
    <row r="36" spans="1:10" s="3" customFormat="1" ht="24" customHeight="1" x14ac:dyDescent="0.25">
      <c r="B36" s="41"/>
      <c r="C36" s="38"/>
      <c r="D36" s="39"/>
      <c r="E36" s="39"/>
      <c r="F36" s="39"/>
      <c r="G36" s="192"/>
      <c r="H36" s="72"/>
    </row>
    <row r="37" spans="1:10" s="3" customFormat="1" ht="24" customHeight="1" x14ac:dyDescent="0.25">
      <c r="B37" s="77"/>
      <c r="C37" s="38"/>
      <c r="D37" s="39"/>
      <c r="E37" s="39"/>
      <c r="F37" s="39"/>
      <c r="G37" s="192"/>
      <c r="H37" s="40"/>
      <c r="I37" s="44"/>
    </row>
    <row r="38" spans="1:10" s="3" customFormat="1" ht="24" customHeight="1" x14ac:dyDescent="0.25">
      <c r="B38" s="100" t="s">
        <v>70</v>
      </c>
      <c r="C38" s="101"/>
      <c r="D38" s="101"/>
      <c r="E38" s="102"/>
      <c r="F38" s="101"/>
      <c r="G38" s="215">
        <f>SUBTOTAL(109,tblBusinessInterests4[[Värde ]])</f>
        <v>0</v>
      </c>
      <c r="H38" s="103"/>
    </row>
    <row r="39" spans="1:10" s="3" customFormat="1" ht="19.9" customHeight="1" x14ac:dyDescent="0.25">
      <c r="B39" s="7"/>
      <c r="C39" s="24"/>
      <c r="D39" s="24"/>
      <c r="E39" s="7"/>
      <c r="F39" s="24"/>
      <c r="G39" s="7"/>
      <c r="H39" s="24"/>
    </row>
    <row r="40" spans="1:10" s="3" customFormat="1" ht="19.9" customHeight="1" x14ac:dyDescent="0.25">
      <c r="B40" s="5"/>
      <c r="C40" s="5"/>
      <c r="D40" s="5"/>
      <c r="E40" s="5"/>
      <c r="F40" s="5"/>
      <c r="G40" s="5"/>
      <c r="H40" s="5"/>
    </row>
    <row r="41" spans="1:10" s="80" customFormat="1" ht="37.9" customHeight="1" x14ac:dyDescent="0.25">
      <c r="B41" s="371" t="s">
        <v>118</v>
      </c>
      <c r="C41" s="374"/>
      <c r="D41" s="374"/>
      <c r="E41" s="374"/>
      <c r="F41" s="374"/>
      <c r="G41" s="374"/>
      <c r="H41" s="375"/>
    </row>
    <row r="42" spans="1:10" s="3" customFormat="1" ht="40.15" customHeight="1" x14ac:dyDescent="0.25">
      <c r="B42" s="170" t="s">
        <v>119</v>
      </c>
      <c r="C42" s="171" t="s">
        <v>121</v>
      </c>
      <c r="D42" s="171" t="s">
        <v>93</v>
      </c>
      <c r="E42" s="171" t="s">
        <v>125</v>
      </c>
      <c r="F42" s="174" t="s">
        <v>126</v>
      </c>
      <c r="G42" s="170" t="s">
        <v>106</v>
      </c>
      <c r="H42" s="173" t="s">
        <v>113</v>
      </c>
      <c r="I42" s="44"/>
    </row>
    <row r="43" spans="1:10" s="3" customFormat="1" ht="24" customHeight="1" thickBot="1" x14ac:dyDescent="0.3">
      <c r="B43" s="35"/>
      <c r="C43" s="18"/>
      <c r="D43" s="17"/>
      <c r="E43" s="17"/>
      <c r="F43" s="385"/>
      <c r="G43" s="194"/>
      <c r="H43" s="108"/>
      <c r="J43" s="75"/>
    </row>
    <row r="44" spans="1:10" s="3" customFormat="1" ht="24" customHeight="1" x14ac:dyDescent="0.25">
      <c r="B44" s="29"/>
      <c r="C44" s="26"/>
      <c r="D44" s="27"/>
      <c r="E44" s="27"/>
      <c r="F44" s="386"/>
      <c r="G44" s="189"/>
      <c r="H44" s="26"/>
      <c r="I44" s="44"/>
    </row>
    <row r="45" spans="1:10" s="3" customFormat="1" ht="24" customHeight="1" x14ac:dyDescent="0.25">
      <c r="B45" s="29"/>
      <c r="C45" s="33"/>
      <c r="D45" s="27"/>
      <c r="E45" s="42"/>
      <c r="F45" s="387"/>
      <c r="G45" s="189"/>
      <c r="H45" s="26"/>
      <c r="I45" s="44"/>
    </row>
    <row r="46" spans="1:10" s="3" customFormat="1" ht="24" customHeight="1" x14ac:dyDescent="0.25">
      <c r="B46" s="29"/>
      <c r="C46" s="25"/>
      <c r="D46" s="27"/>
      <c r="E46" s="43"/>
      <c r="F46" s="387"/>
      <c r="G46" s="187"/>
      <c r="H46" s="26"/>
      <c r="I46" s="44"/>
    </row>
    <row r="47" spans="1:10" s="3" customFormat="1" ht="24" customHeight="1" x14ac:dyDescent="0.25">
      <c r="B47" s="29"/>
      <c r="C47" s="25"/>
      <c r="D47" s="22"/>
      <c r="E47" s="27"/>
      <c r="F47" s="388"/>
      <c r="G47" s="198"/>
      <c r="H47" s="34"/>
    </row>
    <row r="48" spans="1:10" s="3" customFormat="1" ht="24" customHeight="1" x14ac:dyDescent="0.25">
      <c r="A48" s="76"/>
      <c r="B48" s="162" t="s">
        <v>70</v>
      </c>
      <c r="C48" s="104"/>
      <c r="D48" s="104"/>
      <c r="E48" s="105"/>
      <c r="F48" s="389"/>
      <c r="G48" s="190">
        <f>SUBTOTAL(109,tblRealEstate5[[Saldo ]])</f>
        <v>0</v>
      </c>
      <c r="H48" s="97"/>
    </row>
    <row r="49" spans="2:13" s="3" customFormat="1" ht="19.9" customHeight="1" x14ac:dyDescent="0.25">
      <c r="B49" s="7"/>
      <c r="C49" s="24"/>
      <c r="D49" s="24"/>
      <c r="E49" s="7"/>
      <c r="F49" s="24"/>
      <c r="G49" s="7"/>
      <c r="H49" s="24"/>
    </row>
    <row r="50" spans="2:13" s="3" customFormat="1" ht="19.9" customHeight="1" x14ac:dyDescent="0.25">
      <c r="B50" s="5"/>
      <c r="C50" s="5"/>
      <c r="D50" s="5"/>
      <c r="E50" s="5"/>
      <c r="F50" s="5"/>
      <c r="G50" s="5"/>
      <c r="H50" s="5"/>
    </row>
    <row r="51" spans="2:13" s="80" customFormat="1" ht="37.9" customHeight="1" x14ac:dyDescent="0.25">
      <c r="B51" s="371" t="s">
        <v>120</v>
      </c>
      <c r="C51" s="374"/>
      <c r="D51" s="374"/>
      <c r="E51" s="374"/>
      <c r="F51" s="374"/>
      <c r="G51" s="374"/>
      <c r="H51" s="375"/>
    </row>
    <row r="52" spans="2:13" s="9" customFormat="1" ht="40.15" customHeight="1" x14ac:dyDescent="0.25">
      <c r="B52" s="170" t="s">
        <v>91</v>
      </c>
      <c r="C52" s="170" t="s">
        <v>96</v>
      </c>
      <c r="D52" s="171" t="s">
        <v>93</v>
      </c>
      <c r="E52" s="172" t="s">
        <v>99</v>
      </c>
      <c r="F52" s="172" t="s">
        <v>100</v>
      </c>
      <c r="G52" s="171" t="s">
        <v>108</v>
      </c>
      <c r="H52" s="173" t="s">
        <v>113</v>
      </c>
      <c r="M52" s="49"/>
    </row>
    <row r="53" spans="2:13" s="3" customFormat="1" ht="24" customHeight="1" x14ac:dyDescent="0.25">
      <c r="B53" s="35"/>
      <c r="C53" s="18"/>
      <c r="D53" s="43"/>
      <c r="E53" s="17"/>
      <c r="F53" s="17"/>
      <c r="G53" s="186"/>
      <c r="H53" s="18"/>
      <c r="I53" s="44"/>
    </row>
    <row r="54" spans="2:13" s="3" customFormat="1" ht="24" customHeight="1" x14ac:dyDescent="0.25">
      <c r="B54" s="29"/>
      <c r="C54" s="26"/>
      <c r="D54" s="22"/>
      <c r="E54" s="22"/>
      <c r="F54" s="22"/>
      <c r="G54" s="189"/>
      <c r="H54" s="26"/>
      <c r="I54" s="44"/>
    </row>
    <row r="55" spans="2:13" s="3" customFormat="1" ht="24" customHeight="1" x14ac:dyDescent="0.25">
      <c r="B55" s="29"/>
      <c r="C55" s="26"/>
      <c r="D55" s="23"/>
      <c r="E55" s="21"/>
      <c r="F55" s="27"/>
      <c r="G55" s="189"/>
      <c r="H55" s="34"/>
    </row>
    <row r="56" spans="2:13" s="3" customFormat="1" ht="24" customHeight="1" x14ac:dyDescent="0.25">
      <c r="B56" s="29"/>
      <c r="C56" s="26"/>
      <c r="D56" s="27"/>
      <c r="E56" s="22"/>
      <c r="F56" s="22"/>
      <c r="G56" s="189"/>
      <c r="H56" s="25"/>
      <c r="I56" s="44"/>
    </row>
    <row r="57" spans="2:13" s="3" customFormat="1" ht="24" customHeight="1" x14ac:dyDescent="0.25">
      <c r="B57" s="29"/>
      <c r="C57" s="20"/>
      <c r="D57" s="27"/>
      <c r="E57" s="27"/>
      <c r="F57" s="22"/>
      <c r="G57" s="188"/>
      <c r="H57" s="26"/>
      <c r="I57" s="44"/>
    </row>
    <row r="58" spans="2:13" s="3" customFormat="1" ht="24" customHeight="1" x14ac:dyDescent="0.25">
      <c r="B58" s="161" t="s">
        <v>70</v>
      </c>
      <c r="C58" s="106"/>
      <c r="D58" s="94"/>
      <c r="E58" s="94"/>
      <c r="F58" s="107"/>
      <c r="G58" s="199">
        <f>SUBTOTAL(109,tblPensionPlans6[[Värde ]])</f>
        <v>0</v>
      </c>
      <c r="H58" s="107"/>
      <c r="I58" s="44"/>
    </row>
  </sheetData>
  <mergeCells count="8">
    <mergeCell ref="B31:H31"/>
    <mergeCell ref="B41:H41"/>
    <mergeCell ref="B51:H51"/>
    <mergeCell ref="B1:H1"/>
    <mergeCell ref="B2:H6"/>
    <mergeCell ref="B7:H7"/>
    <mergeCell ref="B11:H11"/>
    <mergeCell ref="B21:H21"/>
  </mergeCells>
  <conditionalFormatting sqref="G13:G16 H10 F12 G23:G26 F22 G33:G36 F32 G43:G46 F42 G53:G56 F52">
    <cfRule type="dataBar" priority="2">
      <dataBar>
        <cfvo type="num" val="0"/>
        <cfvo type="num" val="#REF!"/>
        <color rgb="FFFFB628"/>
      </dataBar>
      <extLst>
        <ext xmlns:x14="http://schemas.microsoft.com/office/spreadsheetml/2009/9/main" uri="{B025F937-C7B1-47D3-B67F-A62EFF666E3E}">
          <x14:id>{9DC09824-AA44-430D-B6FC-C35F87652155}</x14:id>
        </ext>
      </extLst>
    </cfRule>
  </conditionalFormatting>
  <conditionalFormatting sqref="G9">
    <cfRule type="dataBar" priority="1">
      <dataBar>
        <cfvo type="num" val="0"/>
        <cfvo type="num" val="#REF!"/>
        <color rgb="FFFFB628"/>
      </dataBar>
      <extLst>
        <ext xmlns:x14="http://schemas.microsoft.com/office/spreadsheetml/2009/9/main" uri="{B025F937-C7B1-47D3-B67F-A62EFF666E3E}">
          <x14:id>{3EFC5350-6EAC-4E09-A779-347BB6F7045C}</x14:id>
        </ext>
      </extLst>
    </cfRule>
  </conditionalFormatting>
  <dataValidations count="1">
    <dataValidation type="list" allowBlank="1" showInputMessage="1" showErrorMessage="1" sqref="F13:F17" xr:uid="{0D7CD12D-7A75-44C1-B83F-058B92EE7664}">
      <formula1>"Ensam,Gemensam"</formula1>
    </dataValidation>
  </dataValidations>
  <pageMargins left="0.7" right="0.7" top="0.75" bottom="0.75" header="0.3" footer="0.3"/>
  <pageSetup paperSize="9" scale="56" orientation="landscape" r:id="rId1"/>
  <drawing r:id="rId2"/>
  <tableParts count="5">
    <tablePart r:id="rId3"/>
    <tablePart r:id="rId4"/>
    <tablePart r:id="rId5"/>
    <tablePart r:id="rId6"/>
    <tablePart r:id="rId7"/>
  </tableParts>
  <extLst>
    <ext xmlns:x14="http://schemas.microsoft.com/office/spreadsheetml/2009/9/main" uri="{78C0D931-6437-407d-A8EE-F0AAD7539E65}">
      <x14:conditionalFormattings>
        <x14:conditionalFormatting xmlns:xm="http://schemas.microsoft.com/office/excel/2006/main">
          <x14:cfRule type="dataBar" id="{9DC09824-AA44-430D-B6FC-C35F87652155}">
            <x14:dataBar gradient="0" negativeBarColorSameAsPositive="1" axisPosition="none">
              <x14:cfvo type="num">
                <xm:f>0</xm:f>
              </x14:cfvo>
              <x14:cfvo type="num">
                <xm:f>#REF!</xm:f>
              </x14:cfvo>
            </x14:dataBar>
          </x14:cfRule>
          <xm:sqref>G13:G16 H10 F12 G23:G26 F22 G33:G36 F32 G43:G46 F42 G53:G56 F52</xm:sqref>
        </x14:conditionalFormatting>
        <x14:conditionalFormatting xmlns:xm="http://schemas.microsoft.com/office/excel/2006/main">
          <x14:cfRule type="dataBar" id="{3EFC5350-6EAC-4E09-A779-347BB6F7045C}">
            <x14:dataBar gradient="0" negativeBarColorSameAsPositive="1" axisPosition="none">
              <x14:cfvo type="num">
                <xm:f>0</xm:f>
              </x14:cfvo>
              <x14:cfvo type="num">
                <xm:f>#REF!</xm:f>
              </x14:cfvo>
            </x14:dataBar>
          </x14:cfRule>
          <xm:sqref>G9</xm:sqref>
        </x14:conditionalFormatting>
      </x14:conditionalFormattings>
    </ext>
  </extLst>
</worksheet>
</file>

<file path=docProps/app.xml><?xml version="1.0" encoding="utf-8"?>
<ap:Properties xmlns:vt="http://schemas.openxmlformats.org/officeDocument/2006/docPropsVTypes" xmlns:ap="http://schemas.openxmlformats.org/officeDocument/2006/extended-properties">
  <ap:Template>TM33996222</ap:Template>
  <ap:DocSecurity>0</ap:DocSecurity>
  <ap:ScaleCrop>false</ap:ScaleCrop>
  <ap:HeadingPairs>
    <vt:vector baseType="variant" size="4">
      <vt:variant>
        <vt:lpstr>Kalkylblad</vt:lpstr>
      </vt:variant>
      <vt:variant>
        <vt:i4>3</vt:i4>
      </vt:variant>
      <vt:variant>
        <vt:lpstr>Namngivna områden</vt:lpstr>
      </vt:variant>
      <vt:variant>
        <vt:i4>1</vt:i4>
      </vt:variant>
    </vt:vector>
  </ap:HeadingPairs>
  <ap:TitlesOfParts>
    <vt:vector baseType="lpstr" size="4">
      <vt:lpstr>Bouppteckningsinventering</vt:lpstr>
      <vt:lpstr>Bouppteckningstillgångar</vt:lpstr>
      <vt:lpstr>Bouppteckningsskulder</vt:lpstr>
      <vt:lpstr>Bouppteckningsinventering!StartDate</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2022-04-06T18:49:32Z</dcterms:created>
  <dcterms:modified xsi:type="dcterms:W3CDTF">2022-05-12T10:15:06Z</dcterms:modified>
  <cp:category/>
  <cp:contentStatus/>
</cp:coreProperties>
</file>