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sv-SE\target\"/>
    </mc:Choice>
  </mc:AlternateContent>
  <xr:revisionPtr revIDLastSave="0" documentId="13_ncr:1_{6A2665FF-E76C-4AE8-8639-4FC81A3E5023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Utlåningslista för böcker" sheetId="1" r:id="rId1"/>
  </sheets>
  <definedNames>
    <definedName name="DagligTilldelning">'Utlåningslista för böcker'!$H$1</definedName>
    <definedName name="KolumnRubrik1">Böcker[[#Headers],[Försenad]]</definedName>
    <definedName name="_xlnm.Print_Titles" localSheetId="0">'Utlåningslista för böcker'!$2:$2</definedName>
    <definedName name="RadRubrikAvsnitt1..H1">'Utlåningslista för böcker'!$F$1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<sst xmlns="http://schemas.openxmlformats.org/spreadsheetml/2006/main" count="38" uniqueCount="32">
  <si>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Försenad</t>
  </si>
  <si>
    <t>Utlåningslista för bibliotek</t>
  </si>
  <si>
    <t>ELEV</t>
  </si>
  <si>
    <t>Medina Petersson</t>
  </si>
  <si>
    <t>Staffan Bergqvist</t>
  </si>
  <si>
    <t>Kalle Söderberg</t>
  </si>
  <si>
    <t>Sami Åkesson</t>
  </si>
  <si>
    <t>Ulrika Björk</t>
  </si>
  <si>
    <t>Martina Mattsson</t>
  </si>
  <si>
    <t>Sarah Andersson</t>
  </si>
  <si>
    <t>KONTAKT (E-POSTADRESS)</t>
  </si>
  <si>
    <t>någon@exempel.se</t>
  </si>
  <si>
    <t>KONTAKT (TELEFONNUMMER)</t>
  </si>
  <si>
    <t>0123-45 67 89</t>
  </si>
  <si>
    <t>0123-45 67 90</t>
  </si>
  <si>
    <t>0123-45 67 91</t>
  </si>
  <si>
    <t>0123-45 67 92</t>
  </si>
  <si>
    <t>0123-45 67 93</t>
  </si>
  <si>
    <t>0123-45 67 94</t>
  </si>
  <si>
    <t>0123-45 67 95</t>
  </si>
  <si>
    <t>BOKENS TITEL</t>
  </si>
  <si>
    <t>Det lilla huset på prärien</t>
  </si>
  <si>
    <t>Fantastiska Wilbur</t>
  </si>
  <si>
    <t>Åshöjdens BK</t>
  </si>
  <si>
    <t>Bröderna Lejonhjärta</t>
  </si>
  <si>
    <t>Det blåser på månen</t>
  </si>
  <si>
    <t>Min morbror trollkarlen</t>
  </si>
  <si>
    <t>Tordyveln flyger i skymningen</t>
  </si>
  <si>
    <t xml:space="preserve">DAGAR TILL FÖRSENING: </t>
  </si>
  <si>
    <t>LÅNAD DATUM</t>
  </si>
  <si>
    <t>RETURNERAD DATUM</t>
  </si>
  <si>
    <t>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</si>
</sst>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Försenad&quot;;&quot;&quot;;&quot;&quot;"/>
    <numFmt numFmtId="165" formatCode="######\-####"/>
  </numFmts>
  <fonts count="20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5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4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11" applyFont="1">
      <alignment horizontal="left" vertical="center" wrapText="1" indent="1"/>
    </xf>
    <xf numFmtId="165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1" fontId="0" fillId="0" borderId="0" xfId="10" applyFont="1" applyAlignment="1">
      <alignment horizontal="center" vertical="center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e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6"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Bokikon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Cirkel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Boksidor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Bokkontur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Rektangel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öcker" displayName="Böcker" ref="A2:H9">
  <autoFilter ref="A2:H9" xr:uid="{00000000-0009-0000-0100-000001000000}"/>
  <tableColumns count="8">
    <tableColumn id="8" xr3:uid="{00000000-0010-0000-0000-000008000000}" name="Försenad" totalsRowLabel="Summa" dataDxfId="10" totalsRowDxfId="9" dataCellStyle="Icon Set">
      <calculatedColumnFormula>IFERROR(((Böcker[[#This Row],[LÅNAD DATUM]]+DagligTilldelning)&lt;TODAY())*(LEN(Böcker[[#This Row],[RETURNERAD DATUM]])=0)*(LEN(Böcker[[#This Row],[LÅNAD DATUM]])&gt;0),0)</calculatedColumnFormula>
    </tableColumn>
    <tableColumn id="1" xr3:uid="{00000000-0010-0000-0000-000001000000}" name="ELEV" totalsRowDxfId="8"/>
    <tableColumn id="3" xr3:uid="{00000000-0010-0000-0000-000003000000}" name="KONTAKT (E-POSTADRESS)" dataDxfId="7" totalsRowDxfId="6"/>
    <tableColumn id="2" xr3:uid="{00000000-0010-0000-0000-000002000000}" name="KONTAKT (TELEFONNUMMER)" totalsRowDxfId="5" dataCellStyle="Phone"/>
    <tableColumn id="4" xr3:uid="{00000000-0010-0000-0000-000004000000}" name="BOKENS TITEL" totalsRowDxfId="4"/>
    <tableColumn id="6" xr3:uid="{00000000-0010-0000-0000-000006000000}" name="LÅNAD DATUM" totalsRowDxfId="3" dataCellStyle="Date"/>
    <tableColumn id="5" xr3:uid="{00000000-0010-0000-0000-000005000000}" name="RETURNERAD DATUM" totalsRowDxfId="2" dataCellStyle="Date"/>
    <tableColumn id="7" xr3:uid="{00000000-0010-0000-0000-000007000000}" name="DAGAR" totalsRowFunction="sum" dataDxfId="1" totalsRowDxfId="0">
      <calculatedColumnFormula>IFERROR(IF(Böcker[[#This Row],[RETURNERAD DATUM]]="",IF(Böcker[[#This Row],[LÅNAD DATUM]]&lt;&gt;"", TODAY()-Böcker[[#This Row],[LÅNAD DATUM]],""),Böcker[[#This Row],[RETURNERAD DATUM]]-Böcker[[#This Row],[LÅNAD DATUM]]),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8" /><Relationship Type="http://schemas.openxmlformats.org/officeDocument/2006/relationships/table" Target="/xl/tables/table11.xml" Id="rId10" /><Relationship Type="http://schemas.openxmlformats.org/officeDocument/2006/relationships/drawing" Target="/xl/drawings/drawing11.xml" Id="rId9" /><Relationship Type="http://schemas.openxmlformats.org/officeDocument/2006/relationships/hyperlink" Target="mailto:n&#229;gon@exempel.se" TargetMode="External" Id="rId3" /><Relationship Type="http://schemas.openxmlformats.org/officeDocument/2006/relationships/hyperlink" Target="mailto:n&#229;gon@exempel.se" TargetMode="External" Id="rId7" /><Relationship Type="http://schemas.openxmlformats.org/officeDocument/2006/relationships/hyperlink" Target="mailto:someone@example.com" TargetMode="External" Id="rId2" /><Relationship Type="http://schemas.openxmlformats.org/officeDocument/2006/relationships/hyperlink" Target="mailto:n&#229;gon@exempel.se" TargetMode="External" Id="rId1" /><Relationship Type="http://schemas.openxmlformats.org/officeDocument/2006/relationships/hyperlink" Target="mailto:n&#229;gon@exempel.se" TargetMode="External" Id="rId6" /><Relationship Type="http://schemas.openxmlformats.org/officeDocument/2006/relationships/hyperlink" Target="mailto:n&#229;gon@exempel.se" TargetMode="External" Id="rId5" /><Relationship Type="http://schemas.openxmlformats.org/officeDocument/2006/relationships/hyperlink" Target="mailto:n&#229;gon@exempel.se" TargetMode="Externa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21.6640625" bestFit="1" customWidth="1"/>
    <col min="5" max="5" width="30.44140625" customWidth="1"/>
    <col min="6" max="6" width="16.6640625" bestFit="1" customWidth="1"/>
    <col min="7" max="7" width="16.10937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28</v>
      </c>
      <c r="G1" s="10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5">
        <f ca="1">IFERROR(((Böcker[[#This Row],[LÅNAD DATUM]]+DagligTilldelning)&lt;TODAY())*(LEN(Böcker[[#This Row],[RETURNERAD DATUM]])=0)*(LEN(Böcker[[#This Row],[LÅNAD DATUM]])&gt;0),0)</f>
        <v>0</v>
      </c>
      <c r="B3" s="2" t="s">
        <v>3</v>
      </c>
      <c r="C3" s="8" t="s">
        <v>11</v>
      </c>
      <c r="D3" s="6" t="s">
        <v>13</v>
      </c>
      <c r="E3" s="4" t="s">
        <v>21</v>
      </c>
      <c r="F3" s="7">
        <f ca="1">DATE(YEAR(TODAY()),1,14)</f>
        <v>43114</v>
      </c>
      <c r="G3" s="7">
        <f ca="1">DATE(YEAR(TODAY()),1,21)</f>
        <v>43121</v>
      </c>
      <c r="H3" s="9">
        <f ca="1">IFERROR(IF(Böcker[[#This Row],[RETURNERAD DATUM]]="",IF(Böcker[[#This Row],[LÅNAD DATUM]]&lt;&gt;"", TODAY()-Böcker[[#This Row],[LÅNAD DATUM]],""),Böcker[[#This Row],[RETURNERAD DATUM]]-Böcker[[#This Row],[LÅNAD DATUM]]), "")</f>
        <v>7</v>
      </c>
    </row>
    <row r="4" spans="1:8" ht="30" customHeight="1" x14ac:dyDescent="0.2">
      <c r="A4" s="5">
        <f ca="1">IFERROR(((Böcker[[#This Row],[LÅNAD DATUM]]+DagligTilldelning)&lt;TODAY())*(LEN(Böcker[[#This Row],[RETURNERAD DATUM]])=0)*(LEN(Böcker[[#This Row],[LÅNAD DATUM]])&gt;0),0)</f>
        <v>0</v>
      </c>
      <c r="B4" s="2" t="s">
        <v>4</v>
      </c>
      <c r="C4" s="8" t="s">
        <v>11</v>
      </c>
      <c r="D4" s="6" t="s">
        <v>14</v>
      </c>
      <c r="E4" s="2" t="s">
        <v>22</v>
      </c>
      <c r="F4" s="7">
        <f ca="1">DATE(YEAR(TODAY()),2,15)</f>
        <v>43146</v>
      </c>
      <c r="G4" s="7">
        <f ca="1">DATE(YEAR(TODAY()),2,18)</f>
        <v>43149</v>
      </c>
      <c r="H4" s="9">
        <f ca="1">IFERROR(IF(Böcker[[#This Row],[RETURNERAD DATUM]]="",IF(Böcker[[#This Row],[LÅNAD DATUM]]&lt;&gt;"", TODAY()-Böcker[[#This Row],[LÅNAD DATUM]],""),Böcker[[#This Row],[RETURNERAD DATUM]]-Böcker[[#This Row],[LÅNAD DATUM]]), "")</f>
        <v>3</v>
      </c>
    </row>
    <row r="5" spans="1:8" ht="30" customHeight="1" x14ac:dyDescent="0.2">
      <c r="A5" s="5">
        <f ca="1">IFERROR(((Böcker[[#This Row],[LÅNAD DATUM]]+DagligTilldelning)&lt;TODAY())*(LEN(Böcker[[#This Row],[RETURNERAD DATUM]])=0)*(LEN(Böcker[[#This Row],[LÅNAD DATUM]])&gt;0),0)</f>
        <v>0</v>
      </c>
      <c r="B5" s="2" t="s">
        <v>5</v>
      </c>
      <c r="C5" s="8" t="s">
        <v>11</v>
      </c>
      <c r="D5" s="6" t="s">
        <v>15</v>
      </c>
      <c r="E5" s="2" t="s">
        <v>23</v>
      </c>
      <c r="F5" s="7">
        <f ca="1">DATE(YEAR(TODAY()),2,17)</f>
        <v>43148</v>
      </c>
      <c r="G5" s="7">
        <f ca="1">DATE(YEAR(TODAY()),2,22)</f>
        <v>43153</v>
      </c>
      <c r="H5" s="9">
        <f ca="1">IFERROR(IF(Böcker[[#This Row],[RETURNERAD DATUM]]="",IF(Böcker[[#This Row],[LÅNAD DATUM]]&lt;&gt;"", TODAY()-Böcker[[#This Row],[LÅNAD DATUM]],""),Böcker[[#This Row],[RETURNERAD DATUM]]-Böcker[[#This Row],[LÅNAD DATUM]]), "")</f>
        <v>5</v>
      </c>
    </row>
    <row r="6" spans="1:8" ht="30" customHeight="1" x14ac:dyDescent="0.2">
      <c r="A6" s="5">
        <f ca="1">IFERROR(((Böcker[[#This Row],[LÅNAD DATUM]]+DagligTilldelning)&lt;TODAY())*(LEN(Böcker[[#This Row],[RETURNERAD DATUM]])=0)*(LEN(Böcker[[#This Row],[LÅNAD DATUM]])&gt;0),0)</f>
        <v>0</v>
      </c>
      <c r="B6" s="2" t="s">
        <v>6</v>
      </c>
      <c r="C6" s="8" t="s">
        <v>11</v>
      </c>
      <c r="D6" s="6" t="s">
        <v>16</v>
      </c>
      <c r="E6" s="2" t="s">
        <v>24</v>
      </c>
      <c r="F6" s="7">
        <f ca="1">DATE(YEAR(TODAY()),2,17)</f>
        <v>43148</v>
      </c>
      <c r="G6" s="7">
        <f ca="1">DATE(YEAR(TODAY()),2,25)</f>
        <v>43156</v>
      </c>
      <c r="H6" s="9">
        <f ca="1">IFERROR(IF(Böcker[[#This Row],[RETURNERAD DATUM]]="",IF(Böcker[[#This Row],[LÅNAD DATUM]]&lt;&gt;"", TODAY()-Böcker[[#This Row],[LÅNAD DATUM]],""),Böcker[[#This Row],[RETURNERAD DATUM]]-Böcker[[#This Row],[LÅNAD DATUM]]), "")</f>
        <v>8</v>
      </c>
    </row>
    <row r="7" spans="1:8" ht="30" customHeight="1" x14ac:dyDescent="0.2">
      <c r="A7" s="5">
        <f ca="1">IFERROR(((Böcker[[#This Row],[LÅNAD DATUM]]+DagligTilldelning)&lt;TODAY())*(LEN(Böcker[[#This Row],[RETURNERAD DATUM]])=0)*(LEN(Böcker[[#This Row],[LÅNAD DATUM]])&gt;0),0)</f>
        <v>0</v>
      </c>
      <c r="B7" s="2" t="s">
        <v>7</v>
      </c>
      <c r="C7" s="8" t="s">
        <v>11</v>
      </c>
      <c r="D7" s="6" t="s">
        <v>17</v>
      </c>
      <c r="E7" s="2" t="s">
        <v>25</v>
      </c>
      <c r="F7" s="7">
        <f ca="1">DATE(YEAR(TODAY()),2,18)</f>
        <v>43149</v>
      </c>
      <c r="G7" s="7">
        <f ca="1">DATE(YEAR(TODAY()),2,28)</f>
        <v>43159</v>
      </c>
      <c r="H7" s="9">
        <f ca="1">IFERROR(IF(Böcker[[#This Row],[RETURNERAD DATUM]]="",IF(Böcker[[#This Row],[LÅNAD DATUM]]&lt;&gt;"", TODAY()-Böcker[[#This Row],[LÅNAD DATUM]],""),Böcker[[#This Row],[RETURNERAD DATUM]]-Böcker[[#This Row],[LÅNAD DATUM]]), "")</f>
        <v>10</v>
      </c>
    </row>
    <row r="8" spans="1:8" ht="30" customHeight="1" x14ac:dyDescent="0.2">
      <c r="A8" s="5">
        <f ca="1">IFERROR(((Böcker[[#This Row],[LÅNAD DATUM]]+DagligTilldelning)&lt;TODAY())*(LEN(Böcker[[#This Row],[RETURNERAD DATUM]])=0)*(LEN(Böcker[[#This Row],[LÅNAD DATUM]])&gt;0),0)</f>
        <v>1</v>
      </c>
      <c r="B8" s="2" t="s">
        <v>8</v>
      </c>
      <c r="C8" s="8" t="s">
        <v>11</v>
      </c>
      <c r="D8" s="6" t="s">
        <v>18</v>
      </c>
      <c r="E8" s="2" t="s">
        <v>26</v>
      </c>
      <c r="F8" s="7">
        <f ca="1">DATE(YEAR(TODAY()),1,23)</f>
        <v>43123</v>
      </c>
      <c r="G8" s="7"/>
      <c r="H8" s="9">
        <f ca="1">IFERROR(IF(Böcker[[#This Row],[RETURNERAD DATUM]]="",IF(Böcker[[#This Row],[LÅNAD DATUM]]&lt;&gt;"", TODAY()-Böcker[[#This Row],[LÅNAD DATUM]],""),Böcker[[#This Row],[RETURNERAD DATUM]]-Böcker[[#This Row],[LÅNAD DATUM]]), "")</f>
        <v>162</v>
      </c>
    </row>
    <row r="9" spans="1:8" ht="30" customHeight="1" x14ac:dyDescent="0.2">
      <c r="A9" s="5">
        <f ca="1">IFERROR(((Böcker[[#This Row],[LÅNAD DATUM]]+DagligTilldelning)&lt;TODAY())*(LEN(Böcker[[#This Row],[RETURNERAD DATUM]])=0)*(LEN(Böcker[[#This Row],[LÅNAD DATUM]])&gt;0),0)</f>
        <v>0</v>
      </c>
      <c r="B9" s="2" t="s">
        <v>9</v>
      </c>
      <c r="C9" s="8" t="s">
        <v>11</v>
      </c>
      <c r="D9" s="6" t="s">
        <v>19</v>
      </c>
      <c r="E9" s="2" t="s">
        <v>27</v>
      </c>
      <c r="F9" s="7">
        <f ca="1">TODAY()</f>
        <v>43285</v>
      </c>
      <c r="G9" s="7"/>
      <c r="H9" s="9">
        <f ca="1">IFERROR(IF(Böcker[[#This Row],[RETURNERAD DATUM]]="",IF(Böcker[[#This Row],[LÅNAD DATUM]]&lt;&gt;"", TODAY()-Böcker[[#This Row],[LÅNAD DATUM]],""),Böcker[[#This Row],[RETURNERAD DATUM]]-Böcker[[#This Row],[LÅNAD DATUM]]), "")</f>
        <v>0</v>
      </c>
    </row>
  </sheetData>
  <mergeCells count="2">
    <mergeCell ref="F1:G1"/>
    <mergeCell ref="B1:E1"/>
  </mergeCells>
  <conditionalFormatting sqref="B3:H9">
    <cfRule type="expression" dxfId="11" priority="2">
      <formula>$A3=1</formula>
    </cfRule>
  </conditionalFormatting>
  <dataValidations count="12">
    <dataValidation allowBlank="1" showInputMessage="1" showErrorMessage="1" prompt="Skapa ett bokutlåningssystem i det här kalkylbladet. Ange dagar till återlämning i cell H1" sqref="A1" xr:uid="{00000000-0002-0000-0000-000000000000}"/>
    <dataValidation allowBlank="1" showInputMessage="1" showErrorMessage="1" prompt="Den här cellen innehåller kalkylbladets rubrik. Ange dagar till återlämning i cellen till höger" sqref="B1:E1" xr:uid="{00000000-0002-0000-0000-000001000000}"/>
    <dataValidation allowBlank="1" showInputMessage="1" showErrorMessage="1" prompt="Ange dagar till återlämning i cellen till höger" sqref="F1:G1" xr:uid="{00000000-0002-0000-0000-000002000000}"/>
    <dataValidation allowBlank="1" showInputMessage="1" showErrorMessage="1" prompt="Ange dagar till återlämning i denna cell" sqref="H1" xr:uid="{00000000-0002-0000-0000-000003000000}"/>
    <dataValidation allowBlank="1" showInputMessage="1" showErrorMessage="1" prompt="Symbol för försening uppdateras automatiskt i kolumnen under den här rubriken" sqref="A2" xr:uid="{00000000-0002-0000-0000-000004000000}"/>
    <dataValidation allowBlank="1" showInputMessage="1" showErrorMessage="1" prompt="Ange studentens namn i denna kolumn under den här rubriken. Använd rubrikfilter för att hitta specifika poster" sqref="B2" xr:uid="{00000000-0002-0000-0000-000005000000}"/>
    <dataValidation allowBlank="1" showInputMessage="1" showErrorMessage="1" prompt="Ange e-postadress i denna kolumn under den här rubriken" sqref="C2" xr:uid="{00000000-0002-0000-0000-000006000000}"/>
    <dataValidation allowBlank="1" showInputMessage="1" showErrorMessage="1" prompt="Ange telefonnummer i denna kolumn under den här rubriken" sqref="D2" xr:uid="{00000000-0002-0000-0000-000007000000}"/>
    <dataValidation allowBlank="1" showInputMessage="1" showErrorMessage="1" prompt="Ange boktitel i den här kolumnen under den här rubriken" sqref="E2" xr:uid="{00000000-0002-0000-0000-000008000000}"/>
    <dataValidation allowBlank="1" showInputMessage="1" showErrorMessage="1" prompt="Ange utlåningsdatum i den här kolumnen under den här rubriken" sqref="F2" xr:uid="{00000000-0002-0000-0000-000009000000}"/>
    <dataValidation allowBlank="1" showInputMessage="1" showErrorMessage="1" prompt="Ange återlämningsdatum i den här kolumnen under den här rubriken" sqref="G2" xr:uid="{00000000-0002-0000-0000-00000A000000}"/>
    <dataValidation allowBlank="1" showInputMessage="1" showErrorMessage="1" prompt="Försening (i dagar) beräknas automatiskt i den här kolumnen under den här rubriken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D303F86C-57D7-4564-9465-4BCC666926EB}"/>
    <hyperlink ref="C5" r:id="rId7" xr:uid="{DC3E0DBF-CDFF-4A87-8C66-D6DB711FCC5A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TM04022389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Utlåningslista för böcker</vt:lpstr>
      <vt:lpstr>DagligTilldelning</vt:lpstr>
      <vt:lpstr>KolumnRubrik1</vt:lpstr>
      <vt:lpstr>'Utlåningslista för böcker'!Print_Titles</vt:lpstr>
      <vt:lpstr>RadRubrikAvsnitt1..H1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2018-07-04T10:10:23Z</dcterms:modified>
</cp:coreProperties>
</file>