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F0614EE3-6C75-4536-A359-89794D631014}" xr6:coauthVersionLast="31" xr6:coauthVersionMax="38" xr10:uidLastSave="{00000000-0000-0000-0000-000000000000}"/>
  <bookViews>
    <workbookView xWindow="930" yWindow="0" windowWidth="28650" windowHeight="11595" xr2:uid="{00000000-000D-0000-FFFF-FFFF00000000}"/>
  </bookViews>
  <sheets>
    <sheet name="Anställds tidrapport" sheetId="1" r:id="rId1"/>
    <sheet name="Veckodag_SlåUpp" sheetId="2" r:id="rId2"/>
  </sheets>
  <definedNames>
    <definedName name="_3_8">'Anställds tidrapport'!$I$7:$N$7</definedName>
    <definedName name="AVRUNDA">'Anställds tidrapport'!$H$34</definedName>
    <definedName name="Avslut_Datum">'Anställds tidrapport'!$E$4</definedName>
    <definedName name="Dag_Ett">'Anställds tidrapport'!$H$7</definedName>
    <definedName name="KolumnTitelRegion1..G21.1">'Anställds tidrapport'!$B$8</definedName>
    <definedName name="KolumnTitelRegion10..Y21.1">'Anställds tidrapport'!$W$6</definedName>
    <definedName name="KolumnTitelRegion11..Z35.1">'Anställds tidrapport'!$Y$33:$Y$34</definedName>
    <definedName name="KolumnTitelRegion2..N21.1">'Anställds tidrapport'!$H$7</definedName>
    <definedName name="KolumnTitelRegion3..O21.1">'Anställds tidrapport'!$O$6</definedName>
    <definedName name="KolumnTitelRegion4..V21.1">'Anställds tidrapport'!$P$7</definedName>
    <definedName name="KolumnTitelRegion5..Y21.1">'Anställds tidrapport'!$W$6:$W$7</definedName>
    <definedName name="KolumnTitelRegion6..G32.1">'Anställds tidrapport'!$B$25</definedName>
    <definedName name="KolumnTitelRegion7..N32.1">'Anställds tidrapport'!$H$25</definedName>
    <definedName name="KolumnTitelRegion8..O32.1">'Anställds tidrapport'!$O$24:$O$25</definedName>
    <definedName name="KolumnTitelRegion9..V32.1">'Anställds tidrapport'!$P$24</definedName>
    <definedName name="_xlnm.Print_Area" localSheetId="0">'Anställds tidrapport'!$B$1:$Z$36</definedName>
    <definedName name="RadTitelRegion1..E4">'Anställds tidrapport'!$B$4:$D$4</definedName>
    <definedName name="RadTitelRegion2..X35.1">'Anställds tidrapport'!$B$33:$G$33</definedName>
    <definedName name="RadTitelRegion3..Y22">'Anställds tidrapport'!$B$22:$G$22</definedName>
    <definedName name="RadTitelRegion4..E36">'Anställds tidrapport'!$B$36:$D$36</definedName>
    <definedName name="RadTitelRegion5..I36">'Anställds tidrapport'!$G$36:$H$36</definedName>
    <definedName name="RadTitelRegion6..R36">'Anställds tidrapport'!$P$36:$Q$36</definedName>
    <definedName name="Summa_alla_timmar">'Anställds tidrapport'!$Z$35</definedName>
    <definedName name="Vecka_1_Ordinarie">'Anställds tidrapport'!$H$9:$N$21</definedName>
    <definedName name="Vecka_1_ÖT">'Anställds tidrapport'!$H$25:$N$32</definedName>
    <definedName name="Vecka_2_Ordinarie">'Anställds tidrapport'!$P$9:$V$21</definedName>
    <definedName name="Vecka_2_ÖT">'Anställds tidrapport'!$P$26:$V$32</definedName>
  </definedNames>
  <calcPr calcId="179017"/>
</workbook>
</file>

<file path=xl/calcChain.xml><?xml version="1.0" encoding="utf-8"?>
<calcChain xmlns="http://schemas.openxmlformats.org/spreadsheetml/2006/main">
  <c r="H25" i="1" l="1"/>
  <c r="V24" i="1"/>
  <c r="U24" i="1"/>
  <c r="T24" i="1"/>
  <c r="S24" i="1"/>
  <c r="R24" i="1"/>
  <c r="Q24" i="1"/>
  <c r="P24" i="1"/>
  <c r="N24" i="1"/>
  <c r="M24" i="1"/>
  <c r="L24" i="1"/>
  <c r="K24" i="1"/>
  <c r="J24" i="1"/>
  <c r="I24" i="1"/>
  <c r="H24" i="1"/>
  <c r="H8" i="1"/>
  <c r="V7" i="1"/>
  <c r="U7" i="1"/>
  <c r="T7" i="1"/>
  <c r="S7" i="1"/>
  <c r="R7" i="1"/>
  <c r="Q7" i="1"/>
  <c r="P7" i="1"/>
  <c r="N7" i="1"/>
  <c r="M7" i="1"/>
  <c r="L7" i="1"/>
  <c r="K7" i="1"/>
  <c r="J7" i="1"/>
  <c r="I7" i="1"/>
  <c r="N33" i="1" l="1"/>
  <c r="M33" i="1"/>
  <c r="L33" i="1"/>
  <c r="K33" i="1"/>
  <c r="J33" i="1"/>
  <c r="I33" i="1"/>
  <c r="H33" i="1"/>
  <c r="M25" i="1" l="1"/>
  <c r="L25" i="1"/>
  <c r="J25" i="1"/>
  <c r="I25" i="1"/>
  <c r="K25" i="1"/>
  <c r="V25" i="1"/>
  <c r="U25" i="1"/>
  <c r="T25" i="1"/>
  <c r="S25" i="1"/>
  <c r="R25" i="1"/>
  <c r="Q25" i="1"/>
  <c r="P25" i="1"/>
  <c r="N25" i="1"/>
  <c r="E4" i="1" l="1"/>
  <c r="U8" i="1"/>
  <c r="T8" i="1"/>
  <c r="S8" i="1"/>
  <c r="R8" i="1"/>
  <c r="Q8" i="1"/>
  <c r="P8" i="1"/>
  <c r="N8" i="1"/>
  <c r="M8" i="1"/>
  <c r="L8" i="1"/>
  <c r="K8" i="1"/>
  <c r="J8" i="1"/>
  <c r="I8" i="1"/>
  <c r="O9" i="1"/>
  <c r="W9" i="1"/>
  <c r="O10" i="1"/>
  <c r="W10" i="1"/>
  <c r="O11" i="1"/>
  <c r="W11" i="1"/>
  <c r="O12" i="1"/>
  <c r="W12" i="1"/>
  <c r="O13" i="1"/>
  <c r="W13" i="1"/>
  <c r="O14" i="1"/>
  <c r="W14" i="1"/>
  <c r="O15" i="1"/>
  <c r="W15" i="1"/>
  <c r="O16" i="1"/>
  <c r="W16" i="1"/>
  <c r="O17" i="1"/>
  <c r="W17" i="1"/>
  <c r="O18" i="1"/>
  <c r="W18" i="1"/>
  <c r="O19" i="1"/>
  <c r="W19" i="1"/>
  <c r="O20" i="1"/>
  <c r="W20" i="1"/>
  <c r="O21" i="1"/>
  <c r="W21" i="1"/>
  <c r="W26" i="1"/>
  <c r="O26" i="1"/>
  <c r="W27" i="1"/>
  <c r="O27" i="1"/>
  <c r="W28" i="1"/>
  <c r="O28" i="1"/>
  <c r="W29" i="1"/>
  <c r="O29" i="1"/>
  <c r="W30" i="1"/>
  <c r="O30" i="1"/>
  <c r="W31" i="1"/>
  <c r="O31" i="1"/>
  <c r="W32" i="1"/>
  <c r="O32" i="1"/>
  <c r="P33" i="1"/>
  <c r="Q33" i="1"/>
  <c r="Q35" i="1" s="1"/>
  <c r="R33" i="1"/>
  <c r="R35" i="1" s="1"/>
  <c r="S33" i="1"/>
  <c r="S35" i="1" s="1"/>
  <c r="T33" i="1"/>
  <c r="T35" i="1" s="1"/>
  <c r="U33" i="1"/>
  <c r="V33" i="1"/>
  <c r="V35" i="1" s="1"/>
  <c r="I35" i="1"/>
  <c r="J35" i="1"/>
  <c r="K35" i="1"/>
  <c r="L35" i="1"/>
  <c r="M35" i="1"/>
  <c r="N35" i="1"/>
  <c r="U35" i="1"/>
  <c r="H35" i="1"/>
  <c r="H22" i="1"/>
  <c r="I22" i="1"/>
  <c r="J22" i="1"/>
  <c r="K22" i="1"/>
  <c r="L22" i="1"/>
  <c r="M22" i="1"/>
  <c r="N22" i="1"/>
  <c r="P22" i="1"/>
  <c r="Q22" i="1"/>
  <c r="R22" i="1"/>
  <c r="S22" i="1"/>
  <c r="T22" i="1"/>
  <c r="U22" i="1"/>
  <c r="V22" i="1"/>
  <c r="X21" i="1" l="1"/>
  <c r="X19" i="1"/>
  <c r="X17" i="1"/>
  <c r="X9" i="1"/>
  <c r="X32" i="1"/>
  <c r="X31" i="1"/>
  <c r="X16" i="1"/>
  <c r="X10" i="1"/>
  <c r="X28" i="1"/>
  <c r="X13" i="1"/>
  <c r="X18" i="1"/>
  <c r="X14" i="1"/>
  <c r="X29" i="1"/>
  <c r="X11" i="1"/>
  <c r="X26" i="1"/>
  <c r="W22" i="1"/>
  <c r="W33" i="1"/>
  <c r="W34" i="1" s="1"/>
  <c r="W35" i="1" s="1"/>
  <c r="X20" i="1"/>
  <c r="X15" i="1"/>
  <c r="X12" i="1"/>
  <c r="X30" i="1"/>
  <c r="X27" i="1"/>
  <c r="V8" i="1"/>
  <c r="O22" i="1"/>
  <c r="P35" i="1"/>
  <c r="O33" i="1"/>
  <c r="O34" i="1" s="1"/>
  <c r="O35" i="1" s="1"/>
  <c r="X33" i="1" l="1"/>
  <c r="X34" i="1" s="1"/>
  <c r="X35" i="1" s="1"/>
  <c r="X22" i="1"/>
  <c r="Y35" i="1" l="1"/>
  <c r="Z35" i="1"/>
</calcChain>
</file>

<file path=xl/sharedStrings.xml><?xml version="1.0" encoding="utf-8"?>
<sst xmlns="http://schemas.openxmlformats.org/spreadsheetml/2006/main" count="47" uniqueCount="39">
  <si>
    <t>TIDKORT FÖR DRIFTMEDARBETARE</t>
  </si>
  <si>
    <t>Löneperiodens slutdatum</t>
  </si>
  <si>
    <t>ORDINARIE ARBETSTID:</t>
  </si>
  <si>
    <t>Uppgift</t>
  </si>
  <si>
    <t xml:space="preserve">Summa ordinarie arbetstid   </t>
  </si>
  <si>
    <t>ÖVERTID:</t>
  </si>
  <si>
    <t xml:space="preserve">Summa övertid     </t>
  </si>
  <si>
    <t xml:space="preserve">Övertidskompensation     </t>
  </si>
  <si>
    <t xml:space="preserve">Betald övertid     </t>
  </si>
  <si>
    <t xml:space="preserve">Anställd </t>
  </si>
  <si>
    <t>Plats</t>
  </si>
  <si>
    <t>AO nr</t>
  </si>
  <si>
    <t>Datum:</t>
  </si>
  <si>
    <t>Arbetsbeskrivning</t>
  </si>
  <si>
    <t>Namn på anställd</t>
  </si>
  <si>
    <t>Anställningsnummer</t>
  </si>
  <si>
    <t>Jobbtitel</t>
  </si>
  <si>
    <t>Titelnr</t>
  </si>
  <si>
    <t xml:space="preserve">Arbetsledare </t>
  </si>
  <si>
    <t>Summa
Vecka 1
Ordinarie arbetstid</t>
  </si>
  <si>
    <t>Vecka 1 ÖT</t>
  </si>
  <si>
    <t>Välj Ja i cellen längst till höger om 
godkännande för övertid krävs</t>
  </si>
  <si>
    <t>Summa
Vecka 2
Ordinarie arbetstid</t>
  </si>
  <si>
    <t>Vecka 2 ÖT</t>
  </si>
  <si>
    <t>Summa
Ordinarie arbetstid
Timmar</t>
  </si>
  <si>
    <t>Summa ÖT</t>
  </si>
  <si>
    <t>För löneavdelningens
användning
Lönekod</t>
  </si>
  <si>
    <t>Övertids-
kod</t>
  </si>
  <si>
    <t>Summa
arbetade
timmar</t>
  </si>
  <si>
    <t>Summa
betalda
timmar</t>
  </si>
  <si>
    <t>Veckodag
som heltal</t>
  </si>
  <si>
    <t>Veckodag
i kortform</t>
  </si>
  <si>
    <t>Sön</t>
  </si>
  <si>
    <t>Mån</t>
  </si>
  <si>
    <t>Tis</t>
  </si>
  <si>
    <t>Ons</t>
  </si>
  <si>
    <t>Tor</t>
  </si>
  <si>
    <t>Fre</t>
  </si>
  <si>
    <t>Lör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</si>
</sst>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"/>
    <numFmt numFmtId="169" formatCode="d/m/yy;@"/>
    <numFmt numFmtId="170" formatCode="#,##0.00_ ;\-#,##0.00\ "/>
    <numFmt numFmtId="171" formatCode="[$-41D]d\ mmmm\ yyyy;@"/>
  </numFmts>
  <fonts count="25" x14ac:knownFonts="1">
    <font>
      <sz val="11"/>
      <name val="Arial Narrow"/>
      <family val="2"/>
      <scheme val="minor"/>
    </font>
    <font>
      <sz val="11"/>
      <color theme="1"/>
      <name val="Arial Narrow"/>
      <family val="2"/>
      <scheme val="minor"/>
    </font>
    <font>
      <sz val="8"/>
      <name val="Tms Rmn"/>
    </font>
    <font>
      <sz val="8"/>
      <name val="Arial Narrow"/>
      <family val="2"/>
      <scheme val="minor"/>
    </font>
    <font>
      <b/>
      <sz val="8"/>
      <name val="Arial Narrow"/>
      <family val="2"/>
      <scheme val="minor"/>
    </font>
    <font>
      <b/>
      <sz val="14"/>
      <color theme="3"/>
      <name val="Arial"/>
      <family val="2"/>
      <scheme val="major"/>
    </font>
    <font>
      <b/>
      <sz val="13"/>
      <color theme="3"/>
      <name val="Arial Narrow"/>
      <family val="2"/>
      <scheme val="minor"/>
    </font>
    <font>
      <b/>
      <sz val="11"/>
      <color theme="3"/>
      <name val="Arial Narrow"/>
      <family val="2"/>
      <scheme val="minor"/>
    </font>
    <font>
      <i/>
      <sz val="11"/>
      <color theme="1" tint="0.34998626667073579"/>
      <name val="Arial Narrow"/>
      <family val="2"/>
      <scheme val="minor"/>
    </font>
    <font>
      <sz val="11"/>
      <name val="Tms Rmn"/>
    </font>
    <font>
      <b/>
      <sz val="11"/>
      <name val="Arial"/>
      <family val="2"/>
      <scheme val="major"/>
    </font>
    <font>
      <b/>
      <sz val="11"/>
      <name val="Arial Narrow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 Narrow"/>
      <family val="2"/>
      <scheme val="minor"/>
    </font>
    <font>
      <sz val="11"/>
      <color rgb="FF006100"/>
      <name val="Arial Narrow"/>
      <family val="2"/>
      <scheme val="minor"/>
    </font>
    <font>
      <sz val="11"/>
      <color rgb="FF9C0006"/>
      <name val="Arial Narrow"/>
      <family val="2"/>
      <scheme val="minor"/>
    </font>
    <font>
      <sz val="11"/>
      <color rgb="FF9C5700"/>
      <name val="Arial Narrow"/>
      <family val="2"/>
      <scheme val="minor"/>
    </font>
    <font>
      <sz val="11"/>
      <color rgb="FF3F3F76"/>
      <name val="Arial Narrow"/>
      <family val="2"/>
      <scheme val="minor"/>
    </font>
    <font>
      <b/>
      <sz val="11"/>
      <color rgb="FF3F3F3F"/>
      <name val="Arial Narrow"/>
      <family val="2"/>
      <scheme val="minor"/>
    </font>
    <font>
      <b/>
      <sz val="11"/>
      <color rgb="FFFA7D00"/>
      <name val="Arial Narrow"/>
      <family val="2"/>
      <scheme val="minor"/>
    </font>
    <font>
      <sz val="11"/>
      <color rgb="FFFA7D00"/>
      <name val="Arial Narrow"/>
      <family val="2"/>
      <scheme val="minor"/>
    </font>
    <font>
      <b/>
      <sz val="11"/>
      <color theme="0"/>
      <name val="Arial Narrow"/>
      <family val="2"/>
      <scheme val="minor"/>
    </font>
    <font>
      <sz val="11"/>
      <color rgb="FFFF0000"/>
      <name val="Arial Narrow"/>
      <family val="2"/>
      <scheme val="minor"/>
    </font>
    <font>
      <b/>
      <sz val="11"/>
      <color theme="1"/>
      <name val="Arial Narrow"/>
      <family val="2"/>
      <scheme val="minor"/>
    </font>
    <font>
      <sz val="11"/>
      <color theme="0"/>
      <name val="Arial Narrow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lightUp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7" fontId="9" fillId="0" borderId="0" applyFill="0" applyBorder="0" applyAlignment="0" applyProtection="0"/>
    <xf numFmtId="165" fontId="9" fillId="0" borderId="0" applyFill="0" applyBorder="0" applyAlignment="0" applyProtection="0"/>
    <xf numFmtId="166" fontId="9" fillId="0" borderId="0" applyFill="0" applyBorder="0" applyAlignment="0" applyProtection="0"/>
    <xf numFmtId="164" fontId="9" fillId="0" borderId="0" applyFill="0" applyBorder="0" applyAlignment="0" applyProtection="0"/>
    <xf numFmtId="9" fontId="9" fillId="0" borderId="0" applyFill="0" applyBorder="0" applyAlignment="0" applyProtection="0"/>
    <xf numFmtId="0" fontId="6" fillId="0" borderId="40" applyNumberFormat="0" applyFill="0" applyAlignment="0" applyProtection="0"/>
    <xf numFmtId="0" fontId="7" fillId="0" borderId="39" applyNumberFormat="0" applyFill="0" applyAlignment="0" applyProtection="0"/>
    <xf numFmtId="0" fontId="9" fillId="6" borderId="38" applyNumberFormat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7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47" applyNumberFormat="0" applyAlignment="0" applyProtection="0"/>
    <xf numFmtId="0" fontId="18" fillId="11" borderId="48" applyNumberFormat="0" applyAlignment="0" applyProtection="0"/>
    <xf numFmtId="0" fontId="19" fillId="11" borderId="47" applyNumberFormat="0" applyAlignment="0" applyProtection="0"/>
    <xf numFmtId="0" fontId="20" fillId="0" borderId="49" applyNumberFormat="0" applyFill="0" applyAlignment="0" applyProtection="0"/>
    <xf numFmtId="0" fontId="21" fillId="12" borderId="50" applyNumberFormat="0" applyAlignment="0" applyProtection="0"/>
    <xf numFmtId="0" fontId="22" fillId="0" borderId="0" applyNumberFormat="0" applyFill="0" applyBorder="0" applyAlignment="0" applyProtection="0"/>
    <xf numFmtId="0" fontId="23" fillId="0" borderId="51" applyNumberFormat="0" applyFill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13">
    <xf numFmtId="0" fontId="0" fillId="0" borderId="0" xfId="0"/>
    <xf numFmtId="168" fontId="4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Alignment="1">
      <alignment vertical="center"/>
    </xf>
    <xf numFmtId="1" fontId="11" fillId="4" borderId="7" xfId="0" quotePrefix="1" applyNumberFormat="1" applyFont="1" applyFill="1" applyBorder="1" applyAlignment="1">
      <alignment horizontal="center" vertical="center"/>
    </xf>
    <xf numFmtId="1" fontId="11" fillId="4" borderId="7" xfId="0" applyNumberFormat="1" applyFont="1" applyFill="1" applyBorder="1" applyAlignment="1">
      <alignment horizontal="center" vertical="center"/>
    </xf>
    <xf numFmtId="168" fontId="11" fillId="4" borderId="7" xfId="0" applyNumberFormat="1" applyFont="1" applyFill="1" applyBorder="1" applyAlignment="1">
      <alignment horizontal="center" vertical="center"/>
    </xf>
    <xf numFmtId="168" fontId="11" fillId="4" borderId="7" xfId="0" applyNumberFormat="1" applyFont="1" applyFill="1" applyBorder="1" applyAlignment="1" applyProtection="1">
      <alignment horizontal="center" vertical="center"/>
    </xf>
    <xf numFmtId="168" fontId="11" fillId="4" borderId="35" xfId="0" applyNumberFormat="1" applyFont="1" applyFill="1" applyBorder="1" applyAlignment="1" applyProtection="1">
      <alignment horizontal="center" vertical="center"/>
    </xf>
    <xf numFmtId="168" fontId="11" fillId="4" borderId="36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11" fillId="0" borderId="0" xfId="0" applyNumberFormat="1" applyFont="1" applyBorder="1" applyAlignment="1">
      <alignment horizontal="center" vertical="center"/>
    </xf>
    <xf numFmtId="168" fontId="11" fillId="0" borderId="7" xfId="0" applyNumberFormat="1" applyFont="1" applyBorder="1" applyAlignment="1">
      <alignment horizontal="center" vertical="center"/>
    </xf>
    <xf numFmtId="168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8" fontId="11" fillId="0" borderId="0" xfId="0" applyNumberFormat="1" applyFont="1"/>
    <xf numFmtId="0" fontId="11" fillId="0" borderId="0" xfId="0" applyFont="1"/>
    <xf numFmtId="168" fontId="11" fillId="0" borderId="0" xfId="0" applyNumberFormat="1" applyFont="1" applyBorder="1" applyAlignment="1">
      <alignment vertical="center"/>
    </xf>
    <xf numFmtId="0" fontId="0" fillId="0" borderId="0" xfId="0" applyFont="1"/>
    <xf numFmtId="1" fontId="11" fillId="0" borderId="10" xfId="0" applyNumberFormat="1" applyFont="1" applyFill="1" applyBorder="1" applyAlignment="1" applyProtection="1">
      <alignment horizontal="center" vertical="center"/>
      <protection locked="0"/>
    </xf>
    <xf numFmtId="1" fontId="11" fillId="0" borderId="11" xfId="0" applyNumberFormat="1" applyFont="1" applyBorder="1" applyAlignment="1" applyProtection="1">
      <alignment horizontal="center" vertical="center"/>
      <protection locked="0"/>
    </xf>
    <xf numFmtId="1" fontId="11" fillId="0" borderId="11" xfId="0" applyNumberFormat="1" applyFont="1" applyFill="1" applyBorder="1" applyAlignment="1" applyProtection="1">
      <alignment horizontal="center" vertical="center"/>
      <protection locked="0"/>
    </xf>
    <xf numFmtId="168" fontId="11" fillId="0" borderId="11" xfId="0" applyNumberFormat="1" applyFont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14" xfId="0" applyNumberFormat="1" applyFont="1" applyFill="1" applyBorder="1" applyAlignment="1" applyProtection="1">
      <alignment horizontal="center" vertical="center"/>
      <protection locked="0"/>
    </xf>
    <xf numFmtId="168" fontId="0" fillId="0" borderId="7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 applyProtection="1">
      <alignment horizontal="center" vertical="center"/>
      <protection locked="0"/>
    </xf>
    <xf numFmtId="1" fontId="11" fillId="0" borderId="17" xfId="0" applyNumberFormat="1" applyFont="1" applyBorder="1" applyAlignment="1" applyProtection="1">
      <alignment horizontal="center" vertical="center"/>
      <protection locked="0"/>
    </xf>
    <xf numFmtId="1" fontId="11" fillId="0" borderId="17" xfId="0" applyNumberFormat="1" applyFont="1" applyFill="1" applyBorder="1" applyAlignment="1" applyProtection="1">
      <alignment horizontal="center" vertical="center"/>
      <protection locked="0"/>
    </xf>
    <xf numFmtId="168" fontId="11" fillId="0" borderId="17" xfId="0" applyNumberFormat="1" applyFont="1" applyBorder="1" applyAlignment="1" applyProtection="1">
      <alignment horizontal="center" vertical="center"/>
      <protection locked="0"/>
    </xf>
    <xf numFmtId="2" fontId="0" fillId="0" borderId="18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2" fontId="0" fillId="5" borderId="20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5" borderId="12" xfId="0" applyNumberFormat="1" applyFont="1" applyFill="1" applyBorder="1" applyAlignment="1">
      <alignment horizontal="center" vertical="center"/>
    </xf>
    <xf numFmtId="2" fontId="0" fillId="5" borderId="21" xfId="0" applyNumberFormat="1" applyFont="1" applyFill="1" applyBorder="1" applyAlignment="1">
      <alignment horizontal="center" vertical="center"/>
    </xf>
    <xf numFmtId="1" fontId="11" fillId="0" borderId="16" xfId="0" applyNumberFormat="1" applyFont="1" applyBorder="1" applyAlignment="1" applyProtection="1">
      <alignment horizontal="center" vertical="center"/>
      <protection locked="0"/>
    </xf>
    <xf numFmtId="1" fontId="11" fillId="0" borderId="24" xfId="0" applyNumberFormat="1" applyFont="1" applyBorder="1" applyAlignment="1" applyProtection="1">
      <alignment horizontal="center" vertical="center"/>
      <protection locked="0"/>
    </xf>
    <xf numFmtId="1" fontId="11" fillId="0" borderId="25" xfId="0" applyNumberFormat="1" applyFont="1" applyBorder="1" applyAlignment="1" applyProtection="1">
      <alignment horizontal="center" vertical="center"/>
      <protection locked="0"/>
    </xf>
    <xf numFmtId="168" fontId="11" fillId="0" borderId="25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5" borderId="29" xfId="0" applyNumberFormat="1" applyFont="1" applyFill="1" applyBorder="1" applyAlignment="1">
      <alignment horizontal="center" vertical="center"/>
    </xf>
    <xf numFmtId="2" fontId="0" fillId="5" borderId="30" xfId="0" applyNumberFormat="1" applyFont="1" applyFill="1" applyBorder="1" applyAlignment="1">
      <alignment horizontal="center" vertical="center"/>
    </xf>
    <xf numFmtId="2" fontId="0" fillId="5" borderId="8" xfId="0" applyNumberFormat="1" applyFont="1" applyFill="1" applyBorder="1" applyAlignment="1">
      <alignment horizontal="center" vertical="center"/>
    </xf>
    <xf numFmtId="2" fontId="0" fillId="5" borderId="7" xfId="0" applyNumberFormat="1" applyFont="1" applyFill="1" applyBorder="1" applyAlignment="1">
      <alignment horizontal="center" vertical="center"/>
    </xf>
    <xf numFmtId="168" fontId="11" fillId="3" borderId="7" xfId="0" applyNumberFormat="1" applyFont="1" applyFill="1" applyBorder="1" applyAlignment="1">
      <alignment horizontal="center" vertical="center"/>
    </xf>
    <xf numFmtId="168" fontId="11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horizontal="center" vertical="center"/>
    </xf>
    <xf numFmtId="2" fontId="0" fillId="5" borderId="3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" fontId="11" fillId="0" borderId="18" xfId="0" applyNumberFormat="1" applyFont="1" applyBorder="1" applyAlignment="1" applyProtection="1">
      <alignment horizontal="center" vertical="center"/>
      <protection locked="0"/>
    </xf>
    <xf numFmtId="1" fontId="11" fillId="0" borderId="32" xfId="0" applyNumberFormat="1" applyFont="1" applyBorder="1" applyAlignment="1" applyProtection="1">
      <alignment vertical="center"/>
      <protection locked="0"/>
    </xf>
    <xf numFmtId="1" fontId="11" fillId="0" borderId="33" xfId="0" applyNumberFormat="1" applyFont="1" applyBorder="1" applyAlignment="1" applyProtection="1">
      <alignment vertical="center"/>
      <protection locked="0"/>
    </xf>
    <xf numFmtId="1" fontId="11" fillId="0" borderId="34" xfId="0" applyNumberFormat="1" applyFont="1" applyBorder="1" applyAlignment="1" applyProtection="1">
      <alignment vertical="center"/>
      <protection locked="0"/>
    </xf>
    <xf numFmtId="168" fontId="0" fillId="0" borderId="4" xfId="0" applyNumberFormat="1" applyFont="1" applyFill="1" applyBorder="1" applyAlignment="1">
      <alignment horizontal="center" vertical="center"/>
    </xf>
    <xf numFmtId="2" fontId="0" fillId="5" borderId="9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2" borderId="7" xfId="0" applyNumberFormat="1" applyFont="1" applyFill="1" applyBorder="1" applyAlignment="1">
      <alignment horizontal="center" vertical="center"/>
    </xf>
    <xf numFmtId="2" fontId="0" fillId="5" borderId="35" xfId="0" applyNumberFormat="1" applyFont="1" applyFill="1" applyBorder="1" applyAlignment="1">
      <alignment horizontal="center" vertical="center"/>
    </xf>
    <xf numFmtId="2" fontId="0" fillId="5" borderId="36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 vertical="top" wrapText="1"/>
    </xf>
    <xf numFmtId="168" fontId="1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 vertical="top" wrapText="1"/>
    </xf>
    <xf numFmtId="0" fontId="1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169" fontId="11" fillId="4" borderId="7" xfId="0" applyNumberFormat="1" applyFont="1" applyFill="1" applyBorder="1" applyAlignment="1" applyProtection="1">
      <alignment horizontal="center" vertical="center"/>
      <protection locked="0"/>
    </xf>
    <xf numFmtId="169" fontId="11" fillId="4" borderId="7" xfId="0" applyNumberFormat="1" applyFont="1" applyFill="1" applyBorder="1" applyAlignment="1" applyProtection="1">
      <alignment horizontal="center" vertical="center"/>
    </xf>
    <xf numFmtId="169" fontId="11" fillId="4" borderId="35" xfId="0" applyNumberFormat="1" applyFont="1" applyFill="1" applyBorder="1" applyAlignment="1" applyProtection="1">
      <alignment horizontal="center" vertical="center"/>
    </xf>
    <xf numFmtId="169" fontId="11" fillId="4" borderId="36" xfId="0" applyNumberFormat="1" applyFont="1" applyFill="1" applyBorder="1" applyAlignment="1" applyProtection="1">
      <alignment horizontal="center" vertical="center"/>
    </xf>
    <xf numFmtId="2" fontId="0" fillId="5" borderId="6" xfId="0" applyNumberFormat="1" applyFont="1" applyFill="1" applyBorder="1" applyAlignment="1">
      <alignment horizontal="center" vertical="center"/>
    </xf>
    <xf numFmtId="170" fontId="0" fillId="0" borderId="12" xfId="0" applyNumberFormat="1" applyFont="1" applyFill="1" applyBorder="1" applyAlignment="1" applyProtection="1">
      <alignment horizontal="center" vertical="center"/>
      <protection locked="0"/>
    </xf>
    <xf numFmtId="170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5" borderId="15" xfId="0" applyNumberFormat="1" applyFont="1" applyFill="1" applyBorder="1" applyAlignment="1">
      <alignment horizontal="center" vertical="center"/>
    </xf>
    <xf numFmtId="2" fontId="0" fillId="5" borderId="5" xfId="0" applyNumberFormat="1" applyFont="1" applyFill="1" applyBorder="1" applyAlignment="1">
      <alignment horizontal="center" vertical="center"/>
    </xf>
    <xf numFmtId="171" fontId="11" fillId="4" borderId="37" xfId="0" applyNumberFormat="1" applyFont="1" applyFill="1" applyBorder="1" applyAlignment="1" applyProtection="1">
      <alignment horizontal="center"/>
    </xf>
    <xf numFmtId="168" fontId="11" fillId="0" borderId="1" xfId="0" applyNumberFormat="1" applyFont="1" applyBorder="1" applyAlignment="1">
      <alignment horizontal="left"/>
    </xf>
    <xf numFmtId="1" fontId="10" fillId="0" borderId="0" xfId="0" applyNumberFormat="1" applyFont="1" applyBorder="1" applyAlignment="1">
      <alignment horizontal="left"/>
    </xf>
    <xf numFmtId="1" fontId="10" fillId="0" borderId="2" xfId="0" applyNumberFormat="1" applyFont="1" applyBorder="1" applyAlignment="1">
      <alignment horizontal="left"/>
    </xf>
    <xf numFmtId="168" fontId="10" fillId="0" borderId="0" xfId="0" applyNumberFormat="1" applyFont="1" applyAlignment="1">
      <alignment horizontal="right"/>
    </xf>
    <xf numFmtId="2" fontId="11" fillId="0" borderId="4" xfId="0" applyNumberFormat="1" applyFont="1" applyFill="1" applyBorder="1" applyAlignment="1">
      <alignment horizontal="center" vertical="top" wrapText="1"/>
    </xf>
    <xf numFmtId="2" fontId="11" fillId="0" borderId="8" xfId="0" applyNumberFormat="1" applyFont="1" applyFill="1" applyBorder="1" applyAlignment="1">
      <alignment horizontal="center" vertical="top" wrapText="1"/>
    </xf>
    <xf numFmtId="168" fontId="11" fillId="0" borderId="0" xfId="0" applyNumberFormat="1" applyFont="1" applyAlignment="1">
      <alignment horizontal="right"/>
    </xf>
    <xf numFmtId="168" fontId="10" fillId="0" borderId="42" xfId="0" applyNumberFormat="1" applyFont="1" applyBorder="1" applyAlignment="1">
      <alignment horizontal="right" vertical="center" wrapText="1"/>
    </xf>
    <xf numFmtId="168" fontId="10" fillId="0" borderId="43" xfId="0" applyNumberFormat="1" applyFont="1" applyBorder="1" applyAlignment="1">
      <alignment horizontal="right" vertical="center" wrapText="1"/>
    </xf>
    <xf numFmtId="168" fontId="10" fillId="0" borderId="0" xfId="0" applyNumberFormat="1" applyFont="1" applyBorder="1" applyAlignment="1">
      <alignment horizontal="right" vertical="center" wrapText="1"/>
    </xf>
    <xf numFmtId="168" fontId="10" fillId="0" borderId="44" xfId="0" applyNumberFormat="1" applyFont="1" applyBorder="1" applyAlignment="1">
      <alignment horizontal="right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168" fontId="11" fillId="0" borderId="0" xfId="0" quotePrefix="1" applyNumberFormat="1" applyFont="1" applyAlignment="1">
      <alignment horizontal="right"/>
    </xf>
    <xf numFmtId="168" fontId="3" fillId="0" borderId="0" xfId="0" applyNumberFormat="1" applyFont="1" applyAlignment="1">
      <alignment vertical="center"/>
    </xf>
    <xf numFmtId="168" fontId="3" fillId="0" borderId="1" xfId="0" applyNumberFormat="1" applyFont="1" applyBorder="1" applyAlignment="1">
      <alignment vertical="center"/>
    </xf>
    <xf numFmtId="168" fontId="10" fillId="0" borderId="41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top" wrapText="1"/>
    </xf>
    <xf numFmtId="168" fontId="10" fillId="0" borderId="42" xfId="0" applyNumberFormat="1" applyFont="1" applyBorder="1" applyAlignment="1">
      <alignment horizontal="right" vertical="top" wrapText="1"/>
    </xf>
    <xf numFmtId="1" fontId="10" fillId="0" borderId="0" xfId="0" applyNumberFormat="1" applyFont="1" applyAlignment="1">
      <alignment horizontal="left"/>
    </xf>
    <xf numFmtId="1" fontId="10" fillId="0" borderId="3" xfId="0" applyNumberFormat="1" applyFont="1" applyBorder="1" applyAlignment="1">
      <alignment horizontal="left"/>
    </xf>
    <xf numFmtId="0" fontId="0" fillId="0" borderId="45" xfId="0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" fontId="10" fillId="0" borderId="0" xfId="0" applyNumberFormat="1" applyFont="1" applyBorder="1" applyAlignment="1"/>
    <xf numFmtId="1" fontId="10" fillId="0" borderId="2" xfId="0" applyNumberFormat="1" applyFont="1" applyBorder="1" applyAlignment="1"/>
    <xf numFmtId="168" fontId="10" fillId="0" borderId="2" xfId="0" applyNumberFormat="1" applyFont="1" applyBorder="1" applyAlignment="1">
      <alignment horizontal="right"/>
    </xf>
    <xf numFmtId="168" fontId="5" fillId="0" borderId="0" xfId="0" applyNumberFormat="1" applyFont="1" applyAlignment="1">
      <alignment vertical="top"/>
    </xf>
    <xf numFmtId="168" fontId="11" fillId="4" borderId="4" xfId="0" applyNumberFormat="1" applyFont="1" applyFill="1" applyBorder="1" applyAlignment="1">
      <alignment horizontal="center" wrapText="1"/>
    </xf>
    <xf numFmtId="168" fontId="11" fillId="4" borderId="6" xfId="0" applyNumberFormat="1" applyFont="1" applyFill="1" applyBorder="1" applyAlignment="1">
      <alignment horizontal="center"/>
    </xf>
    <xf numFmtId="168" fontId="11" fillId="4" borderId="8" xfId="0" applyNumberFormat="1" applyFont="1" applyFill="1" applyBorder="1" applyAlignment="1">
      <alignment horizont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9" builtinId="53" customBuiltin="1"/>
    <cellStyle name="Good" xfId="13" builtinId="26" customBuiltin="1"/>
    <cellStyle name="Heading 1" xfId="11" builtinId="16" customBuiltin="1"/>
    <cellStyle name="Heading 2" xfId="6" builtinId="17" customBuiltin="1"/>
    <cellStyle name="Heading 3" xfId="7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8" builtinId="10" customBuiltin="1"/>
    <cellStyle name="Output" xfId="17" builtinId="21" customBuiltin="1"/>
    <cellStyle name="Percent" xfId="5" builtinId="5" customBuiltin="1"/>
    <cellStyle name="Title" xfId="10" builtinId="15" customBuiltin="1"/>
    <cellStyle name="Total" xfId="22" builtinId="25" customBuiltin="1"/>
    <cellStyle name="Warning Text" xfId="2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F2F2F2"/>
      <rgbColor rgb="00E3E3E3"/>
      <rgbColor rgb="003366FF"/>
      <rgbColor rgb="0033CCCC"/>
      <rgbColor rgb="00339933"/>
      <rgbColor rgb="00999933"/>
      <rgbColor rgb="00996633"/>
      <rgbColor rgb="00996666"/>
      <rgbColor rgb="00D9DB99"/>
      <rgbColor rgb="00969696"/>
      <rgbColor rgb="003333CC"/>
      <rgbColor rgb="00336666"/>
      <rgbColor rgb="00D9DBEF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imesheet">
      <a:majorFont>
        <a:latin typeface="Arial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79998168889431442"/>
    <pageSetUpPr fitToPage="1"/>
  </sheetPr>
  <dimension ref="A1:IU36"/>
  <sheetViews>
    <sheetView showGridLines="0" showZeros="0" tabSelected="1" defaultGridColor="0" colorId="8" zoomScaleNormal="100" workbookViewId="0"/>
  </sheetViews>
  <sheetFormatPr defaultColWidth="4.7109375" defaultRowHeight="16.5" x14ac:dyDescent="0.3"/>
  <cols>
    <col min="1" max="1" width="2.7109375" customWidth="1"/>
    <col min="2" max="2" width="9.5703125" customWidth="1"/>
    <col min="3" max="3" width="6.7109375" customWidth="1"/>
    <col min="4" max="4" width="17" customWidth="1"/>
    <col min="5" max="5" width="27.140625" customWidth="1"/>
    <col min="6" max="6" width="19.85546875" customWidth="1"/>
    <col min="7" max="7" width="10.28515625" customWidth="1"/>
    <col min="8" max="14" width="7.7109375" customWidth="1"/>
    <col min="15" max="15" width="19" customWidth="1"/>
    <col min="16" max="22" width="7.7109375" customWidth="1"/>
    <col min="23" max="24" width="18.7109375" customWidth="1"/>
    <col min="25" max="26" width="20" customWidth="1"/>
  </cols>
  <sheetData>
    <row r="1" spans="1:255" s="2" customFormat="1" ht="18" customHeight="1" x14ac:dyDescent="0.3">
      <c r="A1"/>
      <c r="B1" s="109" t="s">
        <v>0</v>
      </c>
      <c r="C1" s="109"/>
      <c r="D1" s="109"/>
      <c r="E1" s="109"/>
      <c r="F1" s="85" t="s">
        <v>14</v>
      </c>
      <c r="G1" s="85"/>
      <c r="H1" s="85"/>
      <c r="I1" s="85"/>
      <c r="J1" s="85"/>
      <c r="K1" s="96"/>
      <c r="L1" s="96"/>
      <c r="M1" s="96"/>
      <c r="N1" s="96"/>
      <c r="O1" s="96"/>
      <c r="P1" s="105" t="s">
        <v>21</v>
      </c>
      <c r="Q1" s="105"/>
      <c r="R1" s="105"/>
      <c r="S1" s="105"/>
      <c r="T1" s="105"/>
      <c r="U1" s="105"/>
      <c r="V1" s="105"/>
      <c r="W1" s="105"/>
      <c r="X1" s="105"/>
      <c r="Y1" s="100"/>
      <c r="Z1" s="1"/>
    </row>
    <row r="2" spans="1:255" s="18" customFormat="1" ht="9" customHeight="1" x14ac:dyDescent="0.3">
      <c r="A2"/>
      <c r="B2" s="109"/>
      <c r="C2" s="109"/>
      <c r="D2" s="109"/>
      <c r="E2" s="109"/>
      <c r="F2" s="85"/>
      <c r="G2" s="85"/>
      <c r="H2" s="85"/>
      <c r="I2" s="85"/>
      <c r="J2" s="85"/>
      <c r="K2" s="96"/>
      <c r="L2" s="96"/>
      <c r="M2" s="96"/>
      <c r="N2" s="96"/>
      <c r="O2" s="96"/>
      <c r="P2" s="105"/>
      <c r="Q2" s="105"/>
      <c r="R2" s="105"/>
      <c r="S2" s="105"/>
      <c r="T2" s="105"/>
      <c r="U2" s="105"/>
      <c r="V2" s="105"/>
      <c r="W2" s="105"/>
      <c r="X2" s="105"/>
      <c r="Y2" s="100"/>
    </row>
    <row r="3" spans="1:255" s="15" customFormat="1" ht="16.5" customHeight="1" x14ac:dyDescent="0.3">
      <c r="A3"/>
      <c r="B3" s="109"/>
      <c r="C3" s="109"/>
      <c r="D3" s="109"/>
      <c r="E3" s="109"/>
      <c r="F3" s="85"/>
      <c r="G3" s="85"/>
      <c r="H3" s="85"/>
      <c r="I3" s="85"/>
      <c r="J3" s="85"/>
      <c r="K3" s="97"/>
      <c r="L3" s="97"/>
      <c r="M3" s="97"/>
      <c r="N3" s="97"/>
      <c r="O3" s="97"/>
      <c r="P3" s="105"/>
      <c r="Q3" s="105"/>
      <c r="R3" s="105"/>
      <c r="S3" s="105"/>
      <c r="T3" s="105"/>
      <c r="U3" s="105"/>
      <c r="V3" s="105"/>
      <c r="W3" s="105"/>
      <c r="X3" s="105"/>
      <c r="Y3" s="100"/>
      <c r="Z3" s="18"/>
    </row>
    <row r="4" spans="1:255" s="15" customFormat="1" ht="15" customHeight="1" x14ac:dyDescent="0.3">
      <c r="A4"/>
      <c r="B4" s="102" t="s">
        <v>1</v>
      </c>
      <c r="C4" s="102"/>
      <c r="D4" s="103"/>
      <c r="E4" s="81">
        <f>V7</f>
        <v>45822</v>
      </c>
      <c r="F4" s="98" t="s">
        <v>15</v>
      </c>
      <c r="G4" s="99"/>
      <c r="H4" s="99"/>
      <c r="I4" s="99"/>
      <c r="J4" s="99"/>
      <c r="K4" s="104"/>
      <c r="L4" s="104"/>
      <c r="M4" s="104"/>
      <c r="N4" s="104"/>
      <c r="O4" s="104"/>
      <c r="P4" s="105"/>
      <c r="Q4" s="105"/>
      <c r="R4" s="105"/>
      <c r="S4" s="105"/>
      <c r="T4" s="105"/>
      <c r="U4" s="105"/>
      <c r="V4" s="105"/>
      <c r="W4" s="105"/>
      <c r="X4" s="105"/>
      <c r="Y4" s="100"/>
      <c r="Z4" s="16"/>
    </row>
    <row r="5" spans="1:255" s="15" customFormat="1" ht="15" customHeight="1" thickBot="1" x14ac:dyDescent="0.35">
      <c r="A5"/>
      <c r="B5" s="106" t="s">
        <v>2</v>
      </c>
      <c r="C5" s="106"/>
      <c r="D5" s="106"/>
      <c r="E5" s="85" t="s">
        <v>12</v>
      </c>
      <c r="F5" s="85"/>
      <c r="G5" s="85"/>
      <c r="H5" s="68"/>
      <c r="I5" s="68"/>
      <c r="J5" s="68"/>
      <c r="K5" s="69"/>
      <c r="L5" s="69"/>
      <c r="M5" s="69"/>
      <c r="N5" s="69"/>
      <c r="O5" s="69"/>
      <c r="P5" s="67"/>
      <c r="Q5" s="67"/>
      <c r="R5" s="67"/>
      <c r="S5" s="67"/>
      <c r="T5" s="67"/>
      <c r="U5" s="67"/>
      <c r="V5" s="67"/>
      <c r="W5" s="67"/>
      <c r="X5" s="67"/>
      <c r="Y5" s="66"/>
      <c r="Z5" s="16"/>
    </row>
    <row r="6" spans="1:255" s="15" customFormat="1" ht="17.25" customHeight="1" thickBot="1" x14ac:dyDescent="0.35">
      <c r="A6"/>
      <c r="B6" s="106"/>
      <c r="C6" s="106"/>
      <c r="D6" s="106"/>
      <c r="E6" s="85"/>
      <c r="F6" s="85"/>
      <c r="G6" s="85"/>
      <c r="K6"/>
      <c r="L6"/>
      <c r="M6"/>
      <c r="N6"/>
      <c r="O6" s="110" t="s">
        <v>19</v>
      </c>
      <c r="P6"/>
      <c r="Q6"/>
      <c r="R6"/>
      <c r="S6"/>
      <c r="T6"/>
      <c r="U6"/>
      <c r="V6"/>
      <c r="W6" s="110" t="s">
        <v>22</v>
      </c>
      <c r="X6" s="110" t="s">
        <v>24</v>
      </c>
      <c r="Y6" s="110" t="s">
        <v>26</v>
      </c>
      <c r="Z6" s="16"/>
    </row>
    <row r="7" spans="1:255" s="13" customFormat="1" ht="17.25" thickBot="1" x14ac:dyDescent="0.35">
      <c r="A7"/>
      <c r="B7" s="107"/>
      <c r="C7" s="107"/>
      <c r="D7" s="107"/>
      <c r="E7" s="108"/>
      <c r="F7" s="108"/>
      <c r="G7" s="108"/>
      <c r="H7" s="72">
        <v>45809</v>
      </c>
      <c r="I7" s="73">
        <f>Dag_Ett+1</f>
        <v>45810</v>
      </c>
      <c r="J7" s="73">
        <f>Dag_Ett+2</f>
        <v>45811</v>
      </c>
      <c r="K7" s="73">
        <f>Dag_Ett+3</f>
        <v>45812</v>
      </c>
      <c r="L7" s="73">
        <f>Dag_Ett+4</f>
        <v>45813</v>
      </c>
      <c r="M7" s="73">
        <f>Dag_Ett+5</f>
        <v>45814</v>
      </c>
      <c r="N7" s="74">
        <f>Dag_Ett+6</f>
        <v>45815</v>
      </c>
      <c r="O7" s="111"/>
      <c r="P7" s="75">
        <f>Dag_Ett+7</f>
        <v>45816</v>
      </c>
      <c r="Q7" s="73">
        <f>Dag_Ett+8</f>
        <v>45817</v>
      </c>
      <c r="R7" s="73">
        <f>Dag_Ett+9</f>
        <v>45818</v>
      </c>
      <c r="S7" s="73">
        <f>Dag_Ett+10</f>
        <v>45819</v>
      </c>
      <c r="T7" s="73">
        <f>Dag_Ett+11</f>
        <v>45820</v>
      </c>
      <c r="U7" s="73">
        <f>Dag_Ett+12</f>
        <v>45821</v>
      </c>
      <c r="V7" s="73">
        <f>Dag_Ett+13</f>
        <v>45822</v>
      </c>
      <c r="W7" s="111"/>
      <c r="X7" s="111"/>
      <c r="Y7" s="111"/>
      <c r="Z7" s="14"/>
    </row>
    <row r="8" spans="1:255" s="12" customFormat="1" ht="12.95" customHeight="1" thickBot="1" x14ac:dyDescent="0.35">
      <c r="A8"/>
      <c r="B8" s="3" t="s">
        <v>3</v>
      </c>
      <c r="C8" s="4" t="s">
        <v>10</v>
      </c>
      <c r="D8" s="4" t="s">
        <v>11</v>
      </c>
      <c r="E8" s="5" t="s">
        <v>13</v>
      </c>
      <c r="F8" s="5" t="s">
        <v>16</v>
      </c>
      <c r="G8" s="5" t="s">
        <v>17</v>
      </c>
      <c r="H8" s="5" t="str">
        <f>VLOOKUP(WEEKDAY(Dag_Ett),Veckodag_SlåUpp!$B$2:$C$8,2)</f>
        <v>Sön</v>
      </c>
      <c r="I8" s="6" t="str">
        <f>VLOOKUP(WEEKDAY(I7),Veckodag_SlåUpp!$B$2:$C$8,2)</f>
        <v>Mån</v>
      </c>
      <c r="J8" s="6" t="str">
        <f>VLOOKUP(WEEKDAY(J7),Veckodag_SlåUpp!$B$2:$C$8,2)</f>
        <v>Tis</v>
      </c>
      <c r="K8" s="6" t="str">
        <f>VLOOKUP(WEEKDAY(K7),Veckodag_SlåUpp!$B$2:$C$8,2)</f>
        <v>Ons</v>
      </c>
      <c r="L8" s="6" t="str">
        <f>VLOOKUP(WEEKDAY(L7),Veckodag_SlåUpp!$B$2:$C$8,2)</f>
        <v>Tor</v>
      </c>
      <c r="M8" s="6" t="str">
        <f>VLOOKUP(WEEKDAY(M7),Veckodag_SlåUpp!$B$2:$C$8,2)</f>
        <v>Fre</v>
      </c>
      <c r="N8" s="7" t="str">
        <f>VLOOKUP(WEEKDAY(N7),Veckodag_SlåUpp!$B$2:$C$8,2)</f>
        <v>Lör</v>
      </c>
      <c r="O8" s="112"/>
      <c r="P8" s="8" t="str">
        <f>VLOOKUP(WEEKDAY(P7),Veckodag_SlåUpp!$B$2:$C$8,2)</f>
        <v>Sön</v>
      </c>
      <c r="Q8" s="6" t="str">
        <f>VLOOKUP(WEEKDAY(Q7),Veckodag_SlåUpp!$B$2:$C$8,2)</f>
        <v>Mån</v>
      </c>
      <c r="R8" s="6" t="str">
        <f>VLOOKUP(WEEKDAY(R7),Veckodag_SlåUpp!$B$2:$C$8,2)</f>
        <v>Tis</v>
      </c>
      <c r="S8" s="6" t="str">
        <f>VLOOKUP(WEEKDAY(S7),Veckodag_SlåUpp!$B$2:$C$8,2)</f>
        <v>Ons</v>
      </c>
      <c r="T8" s="6" t="str">
        <f>VLOOKUP(WEEKDAY(T7),Veckodag_SlåUpp!$B$2:$C$8,2)</f>
        <v>Tor</v>
      </c>
      <c r="U8" s="6" t="str">
        <f>VLOOKUP(WEEKDAY(U7),Veckodag_SlåUpp!$B$2:$C$8,2)</f>
        <v>Fre</v>
      </c>
      <c r="V8" s="7" t="str">
        <f>VLOOKUP(WEEKDAY(V7),Veckodag_SlåUpp!$B$2:$C$8,2)</f>
        <v>Lör</v>
      </c>
      <c r="W8" s="112"/>
      <c r="X8" s="112"/>
      <c r="Y8" s="112"/>
      <c r="Z8" s="9"/>
      <c r="AA8" s="10"/>
      <c r="AB8" s="10"/>
      <c r="AC8" s="10"/>
      <c r="AD8" s="10"/>
      <c r="AE8" s="10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13" customFormat="1" ht="15" customHeight="1" thickBot="1" x14ac:dyDescent="0.35">
      <c r="A9"/>
      <c r="B9" s="19"/>
      <c r="C9" s="20"/>
      <c r="D9" s="21"/>
      <c r="E9" s="22"/>
      <c r="F9" s="22"/>
      <c r="G9" s="77"/>
      <c r="H9" s="23"/>
      <c r="I9" s="24"/>
      <c r="J9" s="24"/>
      <c r="K9" s="24"/>
      <c r="L9" s="24"/>
      <c r="M9" s="24"/>
      <c r="N9" s="25"/>
      <c r="O9" s="76">
        <f t="shared" ref="O9:O15" si="0">SUM(H9:N9)</f>
        <v>0</v>
      </c>
      <c r="P9" s="23"/>
      <c r="Q9" s="24"/>
      <c r="R9" s="24"/>
      <c r="S9" s="24"/>
      <c r="T9" s="24"/>
      <c r="U9" s="24"/>
      <c r="V9" s="25"/>
      <c r="W9" s="79">
        <f t="shared" ref="W9:W15" si="1">SUM(P9:V9)</f>
        <v>0</v>
      </c>
      <c r="X9" s="80">
        <f t="shared" ref="X9:X15" si="2">O9+W9</f>
        <v>0</v>
      </c>
      <c r="Y9" s="26"/>
      <c r="Z9" s="14"/>
      <c r="AD9" s="14"/>
      <c r="AE9" s="14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</row>
    <row r="10" spans="1:255" s="13" customFormat="1" ht="15" customHeight="1" thickBot="1" x14ac:dyDescent="0.35">
      <c r="A10"/>
      <c r="B10" s="27"/>
      <c r="C10" s="28"/>
      <c r="D10" s="29"/>
      <c r="E10" s="30"/>
      <c r="F10" s="30"/>
      <c r="G10" s="77"/>
      <c r="H10" s="31"/>
      <c r="I10" s="32"/>
      <c r="J10" s="32"/>
      <c r="K10" s="32"/>
      <c r="L10" s="32"/>
      <c r="M10" s="32"/>
      <c r="N10" s="33"/>
      <c r="O10" s="34">
        <f t="shared" si="0"/>
        <v>0</v>
      </c>
      <c r="P10" s="31"/>
      <c r="Q10" s="32"/>
      <c r="R10" s="32"/>
      <c r="S10" s="32"/>
      <c r="T10" s="32"/>
      <c r="U10" s="32"/>
      <c r="V10" s="33"/>
      <c r="W10" s="38">
        <f t="shared" si="1"/>
        <v>0</v>
      </c>
      <c r="X10" s="39">
        <f t="shared" si="2"/>
        <v>0</v>
      </c>
      <c r="Y10" s="26"/>
      <c r="Z10" s="14"/>
      <c r="AD10" s="14"/>
      <c r="AE10" s="14"/>
    </row>
    <row r="11" spans="1:255" s="13" customFormat="1" ht="15" customHeight="1" thickBot="1" x14ac:dyDescent="0.35">
      <c r="A11"/>
      <c r="B11" s="27"/>
      <c r="C11" s="28"/>
      <c r="D11" s="28"/>
      <c r="E11" s="30"/>
      <c r="F11" s="30"/>
      <c r="G11" s="77"/>
      <c r="H11" s="35"/>
      <c r="I11" s="36"/>
      <c r="J11" s="36"/>
      <c r="K11" s="36"/>
      <c r="L11" s="36"/>
      <c r="M11" s="36"/>
      <c r="N11" s="37"/>
      <c r="O11" s="34">
        <f t="shared" si="0"/>
        <v>0</v>
      </c>
      <c r="P11" s="35"/>
      <c r="Q11" s="36"/>
      <c r="R11" s="36"/>
      <c r="S11" s="36"/>
      <c r="T11" s="36"/>
      <c r="U11" s="36"/>
      <c r="V11" s="37"/>
      <c r="W11" s="38">
        <f t="shared" si="1"/>
        <v>0</v>
      </c>
      <c r="X11" s="39">
        <f t="shared" si="2"/>
        <v>0</v>
      </c>
      <c r="Y11" s="26"/>
      <c r="Z11" s="14"/>
      <c r="AD11" s="14"/>
      <c r="AE11" s="14"/>
    </row>
    <row r="12" spans="1:255" s="13" customFormat="1" ht="15" customHeight="1" thickBot="1" x14ac:dyDescent="0.35">
      <c r="A12"/>
      <c r="B12" s="27"/>
      <c r="C12" s="28"/>
      <c r="D12" s="28"/>
      <c r="E12" s="30"/>
      <c r="F12" s="30"/>
      <c r="G12" s="77"/>
      <c r="H12" s="31"/>
      <c r="I12" s="32"/>
      <c r="J12" s="32"/>
      <c r="K12" s="32"/>
      <c r="L12" s="32"/>
      <c r="M12" s="32"/>
      <c r="N12" s="33"/>
      <c r="O12" s="34">
        <f t="shared" si="0"/>
        <v>0</v>
      </c>
      <c r="P12" s="31"/>
      <c r="Q12" s="32"/>
      <c r="R12" s="32"/>
      <c r="S12" s="32"/>
      <c r="T12" s="32"/>
      <c r="U12" s="32"/>
      <c r="V12" s="33"/>
      <c r="W12" s="38">
        <f t="shared" si="1"/>
        <v>0</v>
      </c>
      <c r="X12" s="39">
        <f t="shared" si="2"/>
        <v>0</v>
      </c>
      <c r="Y12" s="26"/>
      <c r="Z12" s="14"/>
      <c r="AD12" s="14"/>
      <c r="AE12" s="14"/>
    </row>
    <row r="13" spans="1:255" s="13" customFormat="1" ht="15" customHeight="1" thickBot="1" x14ac:dyDescent="0.35">
      <c r="A13"/>
      <c r="B13" s="40"/>
      <c r="C13" s="28"/>
      <c r="D13" s="28"/>
      <c r="E13" s="30"/>
      <c r="F13" s="30"/>
      <c r="G13" s="77"/>
      <c r="H13" s="35"/>
      <c r="I13" s="36"/>
      <c r="J13" s="36"/>
      <c r="K13" s="36"/>
      <c r="L13" s="36"/>
      <c r="M13" s="36"/>
      <c r="N13" s="37"/>
      <c r="O13" s="34">
        <f t="shared" si="0"/>
        <v>0</v>
      </c>
      <c r="P13" s="35"/>
      <c r="Q13" s="36"/>
      <c r="R13" s="36"/>
      <c r="S13" s="36"/>
      <c r="T13" s="36"/>
      <c r="U13" s="36"/>
      <c r="V13" s="37"/>
      <c r="W13" s="38">
        <f t="shared" si="1"/>
        <v>0</v>
      </c>
      <c r="X13" s="39">
        <f t="shared" si="2"/>
        <v>0</v>
      </c>
      <c r="Y13" s="26"/>
      <c r="Z13" s="14"/>
      <c r="AA13" s="17"/>
      <c r="AD13" s="14"/>
      <c r="AE13" s="14"/>
    </row>
    <row r="14" spans="1:255" s="13" customFormat="1" ht="15" customHeight="1" thickBot="1" x14ac:dyDescent="0.35">
      <c r="A14"/>
      <c r="B14" s="40"/>
      <c r="C14" s="28"/>
      <c r="D14" s="28"/>
      <c r="E14" s="30"/>
      <c r="F14" s="30"/>
      <c r="G14" s="77"/>
      <c r="H14" s="31"/>
      <c r="I14" s="32"/>
      <c r="J14" s="32"/>
      <c r="K14" s="32"/>
      <c r="L14" s="32"/>
      <c r="M14" s="32"/>
      <c r="N14" s="33"/>
      <c r="O14" s="34">
        <f t="shared" si="0"/>
        <v>0</v>
      </c>
      <c r="P14" s="31"/>
      <c r="Q14" s="32"/>
      <c r="R14" s="32"/>
      <c r="S14" s="32"/>
      <c r="T14" s="32"/>
      <c r="U14" s="32"/>
      <c r="V14" s="33"/>
      <c r="W14" s="38">
        <f t="shared" si="1"/>
        <v>0</v>
      </c>
      <c r="X14" s="39">
        <f t="shared" si="2"/>
        <v>0</v>
      </c>
      <c r="Y14" s="26"/>
      <c r="Z14" s="14"/>
      <c r="AD14" s="14"/>
      <c r="AE14" s="14"/>
    </row>
    <row r="15" spans="1:255" s="13" customFormat="1" ht="15" customHeight="1" thickBot="1" x14ac:dyDescent="0.35">
      <c r="A15"/>
      <c r="B15" s="40"/>
      <c r="C15" s="28"/>
      <c r="D15" s="28"/>
      <c r="E15" s="30"/>
      <c r="F15" s="30"/>
      <c r="G15" s="77"/>
      <c r="H15" s="35"/>
      <c r="I15" s="36"/>
      <c r="J15" s="36"/>
      <c r="K15" s="36"/>
      <c r="L15" s="36"/>
      <c r="M15" s="36"/>
      <c r="N15" s="37"/>
      <c r="O15" s="34">
        <f t="shared" si="0"/>
        <v>0</v>
      </c>
      <c r="P15" s="35"/>
      <c r="Q15" s="36"/>
      <c r="R15" s="36"/>
      <c r="S15" s="36"/>
      <c r="T15" s="36"/>
      <c r="U15" s="36"/>
      <c r="V15" s="37"/>
      <c r="W15" s="38">
        <f t="shared" si="1"/>
        <v>0</v>
      </c>
      <c r="X15" s="39">
        <f t="shared" si="2"/>
        <v>0</v>
      </c>
      <c r="Y15" s="26"/>
      <c r="Z15" s="14"/>
      <c r="AD15" s="14"/>
      <c r="AE15" s="14"/>
    </row>
    <row r="16" spans="1:255" s="13" customFormat="1" ht="15" customHeight="1" thickBot="1" x14ac:dyDescent="0.35">
      <c r="A16"/>
      <c r="B16" s="40"/>
      <c r="C16" s="28"/>
      <c r="D16" s="28"/>
      <c r="E16" s="30"/>
      <c r="F16" s="30"/>
      <c r="G16" s="77"/>
      <c r="H16" s="31"/>
      <c r="I16" s="32"/>
      <c r="J16" s="32"/>
      <c r="K16" s="32"/>
      <c r="L16" s="32"/>
      <c r="M16" s="32"/>
      <c r="N16" s="33"/>
      <c r="O16" s="34">
        <f t="shared" ref="O16:O21" si="3">SUM(H16:N16)</f>
        <v>0</v>
      </c>
      <c r="P16" s="31"/>
      <c r="Q16" s="32"/>
      <c r="R16" s="32"/>
      <c r="S16" s="32"/>
      <c r="T16" s="32"/>
      <c r="U16" s="32"/>
      <c r="V16" s="33"/>
      <c r="W16" s="38">
        <f t="shared" ref="W16:W21" si="4">SUM(P16:V16)</f>
        <v>0</v>
      </c>
      <c r="X16" s="39">
        <f t="shared" ref="X16:X21" si="5">O16+W16</f>
        <v>0</v>
      </c>
      <c r="Y16" s="26"/>
      <c r="Z16" s="14"/>
    </row>
    <row r="17" spans="1:26" s="13" customFormat="1" ht="15" customHeight="1" thickBot="1" x14ac:dyDescent="0.35">
      <c r="A17"/>
      <c r="B17" s="27"/>
      <c r="C17" s="28"/>
      <c r="D17" s="28"/>
      <c r="E17" s="30"/>
      <c r="F17" s="30"/>
      <c r="G17" s="77"/>
      <c r="H17" s="35"/>
      <c r="I17" s="36"/>
      <c r="J17" s="36"/>
      <c r="K17" s="36"/>
      <c r="L17" s="36"/>
      <c r="M17" s="36"/>
      <c r="N17" s="37"/>
      <c r="O17" s="34">
        <f t="shared" si="3"/>
        <v>0</v>
      </c>
      <c r="P17" s="35"/>
      <c r="Q17" s="36"/>
      <c r="R17" s="36"/>
      <c r="S17" s="36"/>
      <c r="T17" s="36"/>
      <c r="U17" s="36"/>
      <c r="V17" s="37"/>
      <c r="W17" s="38">
        <f t="shared" si="4"/>
        <v>0</v>
      </c>
      <c r="X17" s="39">
        <f t="shared" si="5"/>
        <v>0</v>
      </c>
      <c r="Y17" s="26"/>
      <c r="Z17" s="14"/>
    </row>
    <row r="18" spans="1:26" s="13" customFormat="1" ht="15" customHeight="1" thickBot="1" x14ac:dyDescent="0.35">
      <c r="A18"/>
      <c r="B18" s="40"/>
      <c r="C18" s="28"/>
      <c r="D18" s="28"/>
      <c r="E18" s="30"/>
      <c r="F18" s="30"/>
      <c r="G18" s="77"/>
      <c r="H18" s="31"/>
      <c r="I18" s="32"/>
      <c r="J18" s="32"/>
      <c r="K18" s="32"/>
      <c r="L18" s="32"/>
      <c r="M18" s="32"/>
      <c r="N18" s="33"/>
      <c r="O18" s="34">
        <f t="shared" si="3"/>
        <v>0</v>
      </c>
      <c r="P18" s="31"/>
      <c r="Q18" s="32"/>
      <c r="R18" s="32"/>
      <c r="S18" s="32"/>
      <c r="T18" s="32"/>
      <c r="U18" s="32"/>
      <c r="V18" s="33"/>
      <c r="W18" s="38">
        <f t="shared" si="4"/>
        <v>0</v>
      </c>
      <c r="X18" s="39">
        <f t="shared" si="5"/>
        <v>0</v>
      </c>
      <c r="Y18" s="26"/>
      <c r="Z18" s="14"/>
    </row>
    <row r="19" spans="1:26" s="13" customFormat="1" ht="15" customHeight="1" thickBot="1" x14ac:dyDescent="0.35">
      <c r="A19"/>
      <c r="B19" s="40"/>
      <c r="C19" s="28"/>
      <c r="D19" s="28"/>
      <c r="E19" s="30"/>
      <c r="F19" s="30"/>
      <c r="G19" s="77"/>
      <c r="H19" s="35"/>
      <c r="I19" s="36"/>
      <c r="J19" s="36"/>
      <c r="K19" s="36"/>
      <c r="L19" s="36"/>
      <c r="M19" s="36"/>
      <c r="N19" s="37"/>
      <c r="O19" s="34">
        <f t="shared" si="3"/>
        <v>0</v>
      </c>
      <c r="P19" s="35"/>
      <c r="Q19" s="36"/>
      <c r="R19" s="36"/>
      <c r="S19" s="36"/>
      <c r="T19" s="36"/>
      <c r="U19" s="36"/>
      <c r="V19" s="37"/>
      <c r="W19" s="38">
        <f t="shared" si="4"/>
        <v>0</v>
      </c>
      <c r="X19" s="39">
        <f t="shared" si="5"/>
        <v>0</v>
      </c>
      <c r="Y19" s="26"/>
      <c r="Z19" s="14"/>
    </row>
    <row r="20" spans="1:26" s="13" customFormat="1" ht="15" customHeight="1" thickBot="1" x14ac:dyDescent="0.35">
      <c r="A20"/>
      <c r="B20" s="40"/>
      <c r="C20" s="28"/>
      <c r="D20" s="28"/>
      <c r="E20" s="30"/>
      <c r="F20" s="30"/>
      <c r="G20" s="77"/>
      <c r="H20" s="31"/>
      <c r="I20" s="32"/>
      <c r="J20" s="32"/>
      <c r="K20" s="32"/>
      <c r="L20" s="32"/>
      <c r="M20" s="32"/>
      <c r="N20" s="33"/>
      <c r="O20" s="34">
        <f t="shared" si="3"/>
        <v>0</v>
      </c>
      <c r="P20" s="31"/>
      <c r="Q20" s="32"/>
      <c r="R20" s="32"/>
      <c r="S20" s="32"/>
      <c r="T20" s="32"/>
      <c r="U20" s="32"/>
      <c r="V20" s="33"/>
      <c r="W20" s="38">
        <f t="shared" si="4"/>
        <v>0</v>
      </c>
      <c r="X20" s="39">
        <f t="shared" si="5"/>
        <v>0</v>
      </c>
      <c r="Y20" s="26"/>
      <c r="Z20" s="14"/>
    </row>
    <row r="21" spans="1:26" s="13" customFormat="1" ht="15" customHeight="1" thickBot="1" x14ac:dyDescent="0.35">
      <c r="A21"/>
      <c r="B21" s="41"/>
      <c r="C21" s="42"/>
      <c r="D21" s="42"/>
      <c r="E21" s="43"/>
      <c r="F21" s="43"/>
      <c r="G21" s="78"/>
      <c r="H21" s="44"/>
      <c r="I21" s="45"/>
      <c r="J21" s="45"/>
      <c r="K21" s="45"/>
      <c r="L21" s="45"/>
      <c r="M21" s="45"/>
      <c r="N21" s="46"/>
      <c r="O21" s="47">
        <f t="shared" si="3"/>
        <v>0</v>
      </c>
      <c r="P21" s="44"/>
      <c r="Q21" s="45"/>
      <c r="R21" s="45"/>
      <c r="S21" s="45"/>
      <c r="T21" s="45"/>
      <c r="U21" s="45"/>
      <c r="V21" s="46"/>
      <c r="W21" s="38">
        <f t="shared" si="4"/>
        <v>0</v>
      </c>
      <c r="X21" s="48">
        <f t="shared" si="5"/>
        <v>0</v>
      </c>
      <c r="Y21" s="26"/>
      <c r="Z21" s="14"/>
    </row>
    <row r="22" spans="1:26" s="13" customFormat="1" ht="23.25" customHeight="1" thickBot="1" x14ac:dyDescent="0.35">
      <c r="A22"/>
      <c r="B22" s="101" t="s">
        <v>4</v>
      </c>
      <c r="C22" s="101"/>
      <c r="D22" s="101"/>
      <c r="E22" s="101"/>
      <c r="F22" s="101"/>
      <c r="G22" s="101"/>
      <c r="H22" s="49">
        <f t="shared" ref="H22:P22" si="6">SUM(H9:H21)</f>
        <v>0</v>
      </c>
      <c r="I22" s="49">
        <f t="shared" si="6"/>
        <v>0</v>
      </c>
      <c r="J22" s="49">
        <f t="shared" si="6"/>
        <v>0</v>
      </c>
      <c r="K22" s="49">
        <f t="shared" si="6"/>
        <v>0</v>
      </c>
      <c r="L22" s="49">
        <f t="shared" si="6"/>
        <v>0</v>
      </c>
      <c r="M22" s="49">
        <f t="shared" si="6"/>
        <v>0</v>
      </c>
      <c r="N22" s="49">
        <f t="shared" si="6"/>
        <v>0</v>
      </c>
      <c r="O22" s="50">
        <f t="shared" si="6"/>
        <v>0</v>
      </c>
      <c r="P22" s="49">
        <f t="shared" si="6"/>
        <v>0</v>
      </c>
      <c r="Q22" s="49">
        <f t="shared" ref="Q22:V22" si="7">SUM(Q9:Q21)</f>
        <v>0</v>
      </c>
      <c r="R22" s="49">
        <f t="shared" si="7"/>
        <v>0</v>
      </c>
      <c r="S22" s="49">
        <f t="shared" si="7"/>
        <v>0</v>
      </c>
      <c r="T22" s="49">
        <f t="shared" si="7"/>
        <v>0</v>
      </c>
      <c r="U22" s="49">
        <f t="shared" si="7"/>
        <v>0</v>
      </c>
      <c r="V22" s="49">
        <f t="shared" si="7"/>
        <v>0</v>
      </c>
      <c r="W22" s="50">
        <f>SUM(W9:W21)</f>
        <v>0</v>
      </c>
      <c r="X22" s="50">
        <f>SUM(X9:X21)</f>
        <v>0</v>
      </c>
      <c r="Y22" s="51"/>
      <c r="Z22" s="14"/>
    </row>
    <row r="23" spans="1:26" ht="48.75" customHeight="1" thickBot="1" x14ac:dyDescent="0.35">
      <c r="B23" s="83" t="s">
        <v>5</v>
      </c>
      <c r="C23" s="83"/>
      <c r="D23" s="83"/>
      <c r="E23" s="85" t="s">
        <v>12</v>
      </c>
      <c r="F23" s="85"/>
      <c r="G23" s="85"/>
    </row>
    <row r="24" spans="1:26" s="17" customFormat="1" ht="15.95" customHeight="1" thickBot="1" x14ac:dyDescent="0.35">
      <c r="A24"/>
      <c r="B24" s="84"/>
      <c r="C24" s="84"/>
      <c r="D24" s="84"/>
      <c r="E24" s="85"/>
      <c r="F24" s="85"/>
      <c r="G24" s="85"/>
      <c r="H24" s="72">
        <f>Dag_Ett</f>
        <v>45809</v>
      </c>
      <c r="I24" s="73">
        <f>Dag_Ett+1</f>
        <v>45810</v>
      </c>
      <c r="J24" s="73">
        <f>Dag_Ett+2</f>
        <v>45811</v>
      </c>
      <c r="K24" s="73">
        <f>Dag_Ett+3</f>
        <v>45812</v>
      </c>
      <c r="L24" s="73">
        <f>Dag_Ett+4</f>
        <v>45813</v>
      </c>
      <c r="M24" s="73">
        <f>Dag_Ett+5</f>
        <v>45814</v>
      </c>
      <c r="N24" s="74">
        <f>Dag_Ett+6</f>
        <v>45815</v>
      </c>
      <c r="O24" s="86" t="s">
        <v>20</v>
      </c>
      <c r="P24" s="75">
        <f>Dag_Ett+7</f>
        <v>45816</v>
      </c>
      <c r="Q24" s="73">
        <f>Dag_Ett+8</f>
        <v>45817</v>
      </c>
      <c r="R24" s="73">
        <f>Dag_Ett+9</f>
        <v>45818</v>
      </c>
      <c r="S24" s="73">
        <f>Dag_Ett+10</f>
        <v>45819</v>
      </c>
      <c r="T24" s="73">
        <f>Dag_Ett+11</f>
        <v>45820</v>
      </c>
      <c r="U24" s="73">
        <f>Dag_Ett+12</f>
        <v>45821</v>
      </c>
      <c r="V24" s="73">
        <f>Dag_Ett+13</f>
        <v>45822</v>
      </c>
      <c r="W24" s="86" t="s">
        <v>23</v>
      </c>
      <c r="X24" s="86" t="s">
        <v>25</v>
      </c>
      <c r="Y24" s="86" t="s">
        <v>27</v>
      </c>
      <c r="Z24" s="14"/>
    </row>
    <row r="25" spans="1:26" s="17" customFormat="1" ht="15.95" customHeight="1" thickBot="1" x14ac:dyDescent="0.35">
      <c r="A25"/>
      <c r="B25" s="3" t="s">
        <v>3</v>
      </c>
      <c r="C25" s="4" t="s">
        <v>10</v>
      </c>
      <c r="D25" s="4" t="s">
        <v>11</v>
      </c>
      <c r="E25" s="5" t="s">
        <v>13</v>
      </c>
      <c r="F25" s="5" t="s">
        <v>16</v>
      </c>
      <c r="G25" s="5" t="s">
        <v>17</v>
      </c>
      <c r="H25" s="5" t="str">
        <f>VLOOKUP(WEEKDAY(Dag_Ett),Veckodag_SlåUpp!$B$2:$C$8,2)</f>
        <v>Sön</v>
      </c>
      <c r="I25" s="6" t="str">
        <f>VLOOKUP(WEEKDAY(I24),Veckodag_SlåUpp!$B$2:$C$8,2)</f>
        <v>Mån</v>
      </c>
      <c r="J25" s="6" t="str">
        <f>VLOOKUP(WEEKDAY(J24),Veckodag_SlåUpp!$B$2:$C$8,2)</f>
        <v>Tis</v>
      </c>
      <c r="K25" s="6" t="str">
        <f>VLOOKUP(WEEKDAY(K24),Veckodag_SlåUpp!$B$2:$C$8,2)</f>
        <v>Ons</v>
      </c>
      <c r="L25" s="6" t="str">
        <f>VLOOKUP(WEEKDAY(L24),Veckodag_SlåUpp!$B$2:$C$8,2)</f>
        <v>Tor</v>
      </c>
      <c r="M25" s="6" t="str">
        <f>VLOOKUP(WEEKDAY(M24),Veckodag_SlåUpp!$B$2:$C$8,2)</f>
        <v>Fre</v>
      </c>
      <c r="N25" s="7" t="str">
        <f>VLOOKUP(WEEKDAY(N24),Veckodag_SlåUpp!$B$2:$C$8,2)</f>
        <v>Lör</v>
      </c>
      <c r="O25" s="87"/>
      <c r="P25" s="8" t="str">
        <f>VLOOKUP(WEEKDAY(P24),Veckodag_SlåUpp!$B$2:$C$8,2)</f>
        <v>Sön</v>
      </c>
      <c r="Q25" s="6" t="str">
        <f>VLOOKUP(WEEKDAY(Q24),Veckodag_SlåUpp!$B$2:$C$8,2)</f>
        <v>Mån</v>
      </c>
      <c r="R25" s="6" t="str">
        <f>VLOOKUP(WEEKDAY(R24),Veckodag_SlåUpp!$B$2:$C$8,2)</f>
        <v>Tis</v>
      </c>
      <c r="S25" s="6" t="str">
        <f>VLOOKUP(WEEKDAY(S24),Veckodag_SlåUpp!$B$2:$C$8,2)</f>
        <v>Ons</v>
      </c>
      <c r="T25" s="6" t="str">
        <f>VLOOKUP(WEEKDAY(T24),Veckodag_SlåUpp!$B$2:$C$8,2)</f>
        <v>Tor</v>
      </c>
      <c r="U25" s="6" t="str">
        <f>VLOOKUP(WEEKDAY(U24),Veckodag_SlåUpp!$B$2:$C$8,2)</f>
        <v>Fre</v>
      </c>
      <c r="V25" s="7" t="str">
        <f>VLOOKUP(WEEKDAY(V24),Veckodag_SlåUpp!$B$2:$C$8,2)</f>
        <v>Lör</v>
      </c>
      <c r="W25" s="87"/>
      <c r="X25" s="87"/>
      <c r="Y25" s="87"/>
      <c r="Z25" s="14"/>
    </row>
    <row r="26" spans="1:26" s="17" customFormat="1" ht="15" customHeight="1" thickBot="1" x14ac:dyDescent="0.35">
      <c r="A26"/>
      <c r="B26" s="56"/>
      <c r="C26" s="28"/>
      <c r="D26" s="28"/>
      <c r="E26" s="30"/>
      <c r="F26" s="30"/>
      <c r="G26" s="57"/>
      <c r="H26" s="35"/>
      <c r="I26" s="36"/>
      <c r="J26" s="36"/>
      <c r="K26" s="36"/>
      <c r="L26" s="36"/>
      <c r="M26" s="36"/>
      <c r="N26" s="37"/>
      <c r="O26" s="54">
        <f t="shared" ref="O26:O32" si="8">SUM(H26:N26)</f>
        <v>0</v>
      </c>
      <c r="P26" s="36"/>
      <c r="Q26" s="36"/>
      <c r="R26" s="36"/>
      <c r="S26" s="36"/>
      <c r="T26" s="36"/>
      <c r="U26" s="36"/>
      <c r="V26" s="36"/>
      <c r="W26" s="54">
        <f t="shared" ref="W26:W32" si="9">SUM(P26:V26)</f>
        <v>0</v>
      </c>
      <c r="X26" s="54">
        <f t="shared" ref="X26:X32" si="10">O26+W26</f>
        <v>0</v>
      </c>
      <c r="Y26" s="26"/>
      <c r="Z26" s="55"/>
    </row>
    <row r="27" spans="1:26" s="17" customFormat="1" ht="15" customHeight="1" thickBot="1" x14ac:dyDescent="0.35">
      <c r="A27"/>
      <c r="B27" s="56"/>
      <c r="C27" s="28"/>
      <c r="D27" s="28"/>
      <c r="E27" s="30"/>
      <c r="F27" s="30"/>
      <c r="G27" s="57"/>
      <c r="H27" s="35"/>
      <c r="I27" s="36"/>
      <c r="J27" s="36"/>
      <c r="K27" s="36"/>
      <c r="L27" s="36"/>
      <c r="M27" s="36"/>
      <c r="N27" s="37"/>
      <c r="O27" s="34">
        <f t="shared" si="8"/>
        <v>0</v>
      </c>
      <c r="P27" s="36"/>
      <c r="Q27" s="36"/>
      <c r="R27" s="36"/>
      <c r="S27" s="36"/>
      <c r="T27" s="36"/>
      <c r="U27" s="36"/>
      <c r="V27" s="36"/>
      <c r="W27" s="54">
        <f t="shared" si="9"/>
        <v>0</v>
      </c>
      <c r="X27" s="54">
        <f t="shared" si="10"/>
        <v>0</v>
      </c>
      <c r="Y27" s="26"/>
      <c r="Z27" s="55"/>
    </row>
    <row r="28" spans="1:26" s="13" customFormat="1" ht="15" customHeight="1" thickBot="1" x14ac:dyDescent="0.35">
      <c r="A28"/>
      <c r="B28" s="40"/>
      <c r="C28" s="28"/>
      <c r="D28" s="28"/>
      <c r="E28" s="30"/>
      <c r="F28" s="30"/>
      <c r="G28" s="58"/>
      <c r="H28" s="31"/>
      <c r="I28" s="32"/>
      <c r="J28" s="32"/>
      <c r="K28" s="32"/>
      <c r="L28" s="32"/>
      <c r="M28" s="32"/>
      <c r="N28" s="33"/>
      <c r="O28" s="34">
        <f t="shared" si="8"/>
        <v>0</v>
      </c>
      <c r="P28" s="32"/>
      <c r="Q28" s="32"/>
      <c r="R28" s="32"/>
      <c r="S28" s="32"/>
      <c r="T28" s="32"/>
      <c r="U28" s="32"/>
      <c r="V28" s="32"/>
      <c r="W28" s="54">
        <f t="shared" si="9"/>
        <v>0</v>
      </c>
      <c r="X28" s="54">
        <f t="shared" si="10"/>
        <v>0</v>
      </c>
      <c r="Y28" s="26"/>
      <c r="Z28" s="14"/>
    </row>
    <row r="29" spans="1:26" s="13" customFormat="1" ht="15" customHeight="1" thickBot="1" x14ac:dyDescent="0.35">
      <c r="A29"/>
      <c r="B29" s="40"/>
      <c r="C29" s="28"/>
      <c r="D29" s="28"/>
      <c r="E29" s="30"/>
      <c r="F29" s="30"/>
      <c r="G29" s="58"/>
      <c r="H29" s="35"/>
      <c r="I29" s="36"/>
      <c r="J29" s="36"/>
      <c r="K29" s="36"/>
      <c r="L29" s="36"/>
      <c r="M29" s="36"/>
      <c r="N29" s="37"/>
      <c r="O29" s="34">
        <f t="shared" si="8"/>
        <v>0</v>
      </c>
      <c r="P29" s="36"/>
      <c r="Q29" s="36"/>
      <c r="R29" s="36"/>
      <c r="S29" s="36"/>
      <c r="T29" s="36"/>
      <c r="U29" s="36"/>
      <c r="V29" s="36"/>
      <c r="W29" s="54">
        <f t="shared" si="9"/>
        <v>0</v>
      </c>
      <c r="X29" s="54">
        <f t="shared" si="10"/>
        <v>0</v>
      </c>
      <c r="Y29" s="26"/>
      <c r="Z29" s="14"/>
    </row>
    <row r="30" spans="1:26" s="13" customFormat="1" ht="15" customHeight="1" thickBot="1" x14ac:dyDescent="0.35">
      <c r="A30"/>
      <c r="B30" s="40"/>
      <c r="C30" s="28"/>
      <c r="D30" s="28"/>
      <c r="E30" s="30"/>
      <c r="F30" s="30"/>
      <c r="G30" s="58"/>
      <c r="H30" s="35"/>
      <c r="I30" s="36"/>
      <c r="J30" s="36"/>
      <c r="K30" s="36"/>
      <c r="L30" s="36"/>
      <c r="M30" s="36"/>
      <c r="N30" s="37"/>
      <c r="O30" s="34">
        <f t="shared" si="8"/>
        <v>0</v>
      </c>
      <c r="P30" s="36"/>
      <c r="Q30" s="36"/>
      <c r="R30" s="36"/>
      <c r="S30" s="36"/>
      <c r="T30" s="36"/>
      <c r="U30" s="36"/>
      <c r="V30" s="36"/>
      <c r="W30" s="54">
        <f t="shared" si="9"/>
        <v>0</v>
      </c>
      <c r="X30" s="54">
        <f t="shared" si="10"/>
        <v>0</v>
      </c>
      <c r="Y30" s="26"/>
      <c r="Z30" s="14"/>
    </row>
    <row r="31" spans="1:26" s="13" customFormat="1" ht="15" customHeight="1" thickBot="1" x14ac:dyDescent="0.35">
      <c r="A31"/>
      <c r="B31" s="40"/>
      <c r="C31" s="28"/>
      <c r="D31" s="28"/>
      <c r="E31" s="30"/>
      <c r="F31" s="30"/>
      <c r="G31" s="58"/>
      <c r="H31" s="31"/>
      <c r="I31" s="32"/>
      <c r="J31" s="32"/>
      <c r="K31" s="32"/>
      <c r="L31" s="32"/>
      <c r="M31" s="32"/>
      <c r="N31" s="33"/>
      <c r="O31" s="34">
        <f t="shared" si="8"/>
        <v>0</v>
      </c>
      <c r="P31" s="32"/>
      <c r="Q31" s="32"/>
      <c r="R31" s="32"/>
      <c r="S31" s="32"/>
      <c r="T31" s="32"/>
      <c r="U31" s="32"/>
      <c r="V31" s="32"/>
      <c r="W31" s="54">
        <f t="shared" si="9"/>
        <v>0</v>
      </c>
      <c r="X31" s="54">
        <f t="shared" si="10"/>
        <v>0</v>
      </c>
      <c r="Y31" s="26"/>
      <c r="Z31" s="14"/>
    </row>
    <row r="32" spans="1:26" s="13" customFormat="1" ht="15" customHeight="1" thickBot="1" x14ac:dyDescent="0.35">
      <c r="A32"/>
      <c r="B32" s="41"/>
      <c r="C32" s="42"/>
      <c r="D32" s="42"/>
      <c r="E32" s="43"/>
      <c r="F32" s="43"/>
      <c r="G32" s="59"/>
      <c r="H32" s="44"/>
      <c r="I32" s="45"/>
      <c r="J32" s="45"/>
      <c r="K32" s="45"/>
      <c r="L32" s="45"/>
      <c r="M32" s="45"/>
      <c r="N32" s="46"/>
      <c r="O32" s="47">
        <f t="shared" si="8"/>
        <v>0</v>
      </c>
      <c r="P32" s="44"/>
      <c r="Q32" s="45"/>
      <c r="R32" s="45"/>
      <c r="S32" s="45"/>
      <c r="T32" s="45"/>
      <c r="U32" s="45"/>
      <c r="V32" s="46"/>
      <c r="W32" s="47">
        <f t="shared" si="9"/>
        <v>0</v>
      </c>
      <c r="X32" s="47">
        <f t="shared" si="10"/>
        <v>0</v>
      </c>
      <c r="Y32" s="60"/>
      <c r="Z32" s="14"/>
    </row>
    <row r="33" spans="1:42" s="13" customFormat="1" ht="23.25" customHeight="1" thickBot="1" x14ac:dyDescent="0.35">
      <c r="A33"/>
      <c r="B33" s="89" t="s">
        <v>6</v>
      </c>
      <c r="C33" s="89"/>
      <c r="D33" s="89"/>
      <c r="E33" s="89"/>
      <c r="F33" s="89"/>
      <c r="G33" s="90"/>
      <c r="H33" s="49">
        <f t="shared" ref="H33:N33" si="11">SUM(H26:H32)</f>
        <v>0</v>
      </c>
      <c r="I33" s="49">
        <f t="shared" si="11"/>
        <v>0</v>
      </c>
      <c r="J33" s="49">
        <f t="shared" si="11"/>
        <v>0</v>
      </c>
      <c r="K33" s="49">
        <f t="shared" si="11"/>
        <v>0</v>
      </c>
      <c r="L33" s="49">
        <f t="shared" si="11"/>
        <v>0</v>
      </c>
      <c r="M33" s="49">
        <f t="shared" si="11"/>
        <v>0</v>
      </c>
      <c r="N33" s="49">
        <f t="shared" si="11"/>
        <v>0</v>
      </c>
      <c r="O33" s="49">
        <f t="shared" ref="O33:V33" si="12">SUM(O26:O32)</f>
        <v>0</v>
      </c>
      <c r="P33" s="49">
        <f t="shared" si="12"/>
        <v>0</v>
      </c>
      <c r="Q33" s="49">
        <f t="shared" si="12"/>
        <v>0</v>
      </c>
      <c r="R33" s="49">
        <f t="shared" si="12"/>
        <v>0</v>
      </c>
      <c r="S33" s="49">
        <f t="shared" si="12"/>
        <v>0</v>
      </c>
      <c r="T33" s="49">
        <f t="shared" si="12"/>
        <v>0</v>
      </c>
      <c r="U33" s="49">
        <f t="shared" si="12"/>
        <v>0</v>
      </c>
      <c r="V33" s="49">
        <f t="shared" si="12"/>
        <v>0</v>
      </c>
      <c r="W33" s="49">
        <f>SUM(P33:V33)</f>
        <v>0</v>
      </c>
      <c r="X33" s="61">
        <f>SUM(X26:X32)</f>
        <v>0</v>
      </c>
      <c r="Y33" s="93" t="s">
        <v>28</v>
      </c>
      <c r="Z33" s="93" t="s">
        <v>29</v>
      </c>
    </row>
    <row r="34" spans="1:42" s="13" customFormat="1" ht="23.25" customHeight="1" thickBot="1" x14ac:dyDescent="0.35">
      <c r="A34"/>
      <c r="B34" s="91" t="s">
        <v>7</v>
      </c>
      <c r="C34" s="91"/>
      <c r="D34" s="91"/>
      <c r="E34" s="91"/>
      <c r="F34" s="91"/>
      <c r="G34" s="92"/>
      <c r="H34" s="62"/>
      <c r="I34" s="62"/>
      <c r="J34" s="62"/>
      <c r="K34" s="62"/>
      <c r="L34" s="62"/>
      <c r="M34" s="62"/>
      <c r="N34" s="62"/>
      <c r="O34" s="63">
        <f>IF(SUM(H34:N34)&lt;=O33,SUM(H34:N34),O33)</f>
        <v>0</v>
      </c>
      <c r="P34" s="62"/>
      <c r="Q34" s="62"/>
      <c r="R34" s="62"/>
      <c r="S34" s="62"/>
      <c r="T34" s="62"/>
      <c r="U34" s="62"/>
      <c r="V34" s="62"/>
      <c r="W34" s="50">
        <f>IF(SUM(P34:V34)&lt;=W33,SUM(P34:V34),W33)</f>
        <v>0</v>
      </c>
      <c r="X34" s="64">
        <f>IF(SUM(Q34:W34)&lt;=X33,SUM(Q34:W34),X33)</f>
        <v>0</v>
      </c>
      <c r="Y34" s="94"/>
      <c r="Z34" s="94"/>
    </row>
    <row r="35" spans="1:42" s="13" customFormat="1" ht="23.25" customHeight="1" thickBot="1" x14ac:dyDescent="0.35">
      <c r="A35"/>
      <c r="B35" s="91" t="s">
        <v>8</v>
      </c>
      <c r="C35" s="91"/>
      <c r="D35" s="91"/>
      <c r="E35" s="91"/>
      <c r="F35" s="91"/>
      <c r="G35" s="92"/>
      <c r="H35" s="49">
        <f>IF(H33&gt;=H34,H33-H34,H33)</f>
        <v>0</v>
      </c>
      <c r="I35" s="49">
        <f t="shared" ref="I35:V35" si="13">IF(I33&gt;=I34,I33-I34,I33)</f>
        <v>0</v>
      </c>
      <c r="J35" s="49">
        <f t="shared" si="13"/>
        <v>0</v>
      </c>
      <c r="K35" s="49">
        <f t="shared" si="13"/>
        <v>0</v>
      </c>
      <c r="L35" s="49">
        <f t="shared" si="13"/>
        <v>0</v>
      </c>
      <c r="M35" s="49">
        <f t="shared" si="13"/>
        <v>0</v>
      </c>
      <c r="N35" s="49">
        <f t="shared" si="13"/>
        <v>0</v>
      </c>
      <c r="O35" s="49">
        <f t="shared" si="13"/>
        <v>0</v>
      </c>
      <c r="P35" s="49">
        <f t="shared" si="13"/>
        <v>0</v>
      </c>
      <c r="Q35" s="49">
        <f t="shared" si="13"/>
        <v>0</v>
      </c>
      <c r="R35" s="49">
        <f t="shared" si="13"/>
        <v>0</v>
      </c>
      <c r="S35" s="49">
        <f t="shared" si="13"/>
        <v>0</v>
      </c>
      <c r="T35" s="49">
        <f t="shared" si="13"/>
        <v>0</v>
      </c>
      <c r="U35" s="49">
        <f t="shared" si="13"/>
        <v>0</v>
      </c>
      <c r="V35" s="49">
        <f t="shared" si="13"/>
        <v>0</v>
      </c>
      <c r="W35" s="49">
        <f>IF(W33&gt;=W34,W33-W34,W33)</f>
        <v>0</v>
      </c>
      <c r="X35" s="49">
        <f>IF(X33&gt;=X34,X33-X34,X33)</f>
        <v>0</v>
      </c>
      <c r="Y35" s="65">
        <f>$X$22+$X$33</f>
        <v>0</v>
      </c>
      <c r="Z35" s="65">
        <f>X22+X35</f>
        <v>0</v>
      </c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2"/>
    </row>
    <row r="36" spans="1:42" s="15" customFormat="1" ht="30" customHeight="1" x14ac:dyDescent="0.3">
      <c r="A36"/>
      <c r="B36" s="88" t="s">
        <v>9</v>
      </c>
      <c r="C36" s="88"/>
      <c r="D36" s="88"/>
      <c r="E36" s="82"/>
      <c r="F36" s="82"/>
      <c r="G36" s="88" t="s">
        <v>18</v>
      </c>
      <c r="H36" s="88"/>
      <c r="I36" s="82"/>
      <c r="J36" s="82"/>
      <c r="K36" s="82"/>
      <c r="L36" s="82"/>
      <c r="M36" s="82"/>
      <c r="N36" s="82"/>
      <c r="O36" s="82"/>
      <c r="P36" s="88" t="s">
        <v>18</v>
      </c>
      <c r="Q36" s="95"/>
      <c r="R36" s="82"/>
      <c r="S36" s="82"/>
      <c r="T36" s="82"/>
      <c r="U36" s="82"/>
      <c r="V36" s="82"/>
      <c r="W36" s="82"/>
      <c r="X36" s="82"/>
      <c r="AB36" s="18"/>
    </row>
  </sheetData>
  <sheetProtection formatCells="0" formatColumns="0" formatRows="0" insertColumns="0" insertRows="0" insertHyperlinks="0" deleteColumns="0" deleteRows="0" sort="0" autoFilter="0" pivotTables="0"/>
  <mergeCells count="32">
    <mergeCell ref="K1:O3"/>
    <mergeCell ref="F4:J4"/>
    <mergeCell ref="Y1:Y4"/>
    <mergeCell ref="B22:G22"/>
    <mergeCell ref="B4:D4"/>
    <mergeCell ref="K4:O4"/>
    <mergeCell ref="P1:X4"/>
    <mergeCell ref="B5:D7"/>
    <mergeCell ref="E5:G7"/>
    <mergeCell ref="F1:J3"/>
    <mergeCell ref="B1:E3"/>
    <mergeCell ref="O6:O8"/>
    <mergeCell ref="W6:W8"/>
    <mergeCell ref="X6:X8"/>
    <mergeCell ref="Y6:Y8"/>
    <mergeCell ref="Z33:Z34"/>
    <mergeCell ref="Y33:Y34"/>
    <mergeCell ref="R36:X36"/>
    <mergeCell ref="P36:Q36"/>
    <mergeCell ref="W24:W25"/>
    <mergeCell ref="X24:X25"/>
    <mergeCell ref="Y24:Y25"/>
    <mergeCell ref="I36:O36"/>
    <mergeCell ref="B23:D24"/>
    <mergeCell ref="E23:G24"/>
    <mergeCell ref="O24:O25"/>
    <mergeCell ref="G36:H36"/>
    <mergeCell ref="B33:G33"/>
    <mergeCell ref="B34:G34"/>
    <mergeCell ref="B35:G35"/>
    <mergeCell ref="B36:D36"/>
    <mergeCell ref="E36:F36"/>
  </mergeCells>
  <phoneticPr fontId="2" type="noConversion"/>
  <dataValidations xWindow="487" yWindow="605" count="46">
    <dataValidation type="decimal" allowBlank="1" showInputMessage="1" showErrorMessage="1" error="Ange ett giltigt tal mellan 0 och 24." sqref="H9:N21 P9:V21 H33:V33 P26:V32 H26:N32" xr:uid="{00000000-0002-0000-0000-000000000000}">
      <formula1>0</formula1>
      <formula2>24</formula2>
    </dataValidation>
    <dataValidation type="decimal" errorStyle="warning" operator="lessThanOrEqual" allowBlank="1" showInputMessage="1" showErrorMessage="1" error="Summan av timmarna för en dag är större än 16. Kontrollera posterna." sqref="I22:N23" xr:uid="{00000000-0002-0000-0000-000001000000}">
      <formula1>16</formula1>
    </dataValidation>
    <dataValidation errorStyle="warning" operator="lessThanOrEqual" allowBlank="1" showInputMessage="1" showErrorMessage="1" sqref="H22:H23" xr:uid="{00000000-0002-0000-0000-000002000000}"/>
    <dataValidation allowBlank="1" showInputMessage="1" showErrorMessage="1" prompt="Skapa Tidkort för driftmedarbetare i den här arbetsboken. Ange ordinarie arbetstid i cell B9 till Y21 och övertid i B26 till Y32 på det här kalkylbladet. Summor beräknas automatiskt" sqref="A1" xr:uid="{00000000-0002-0000-0000-000003000000}"/>
    <dataValidation allowBlank="1" showInputMessage="1" showErrorMessage="1" prompt="Kalkylbladets titel i den här cellen. Ange anställds namn i cell K1 och anställningsnummer i cell K4. Slutdatum för löneperiod uppdateras automatiskt i cell E4" sqref="B1:E3" xr:uid="{00000000-0002-0000-0000-000004000000}"/>
    <dataValidation allowBlank="1" showInputMessage="1" showErrorMessage="1" prompt="Slutdatum för löneperioden uppdateras automatiskt i cellen till höger" sqref="B4:D4" xr:uid="{00000000-0002-0000-0000-000005000000}"/>
    <dataValidation allowBlank="1" showInputMessage="1" showErrorMessage="1" prompt="Slutdatum för löneperioden uppdateras automatiskt i den här cellen" sqref="E4" xr:uid="{00000000-0002-0000-0000-000006000000}"/>
    <dataValidation allowBlank="1" showInputMessage="1" showErrorMessage="1" prompt="Ange anställds namn i cellen till höger" sqref="F1:J3 B36:D36" xr:uid="{00000000-0002-0000-0000-000007000000}"/>
    <dataValidation allowBlank="1" showInputMessage="1" showErrorMessage="1" prompt="Ange anställds namn i den här cellen" sqref="E36:F36 K1:O3" xr:uid="{00000000-0002-0000-0000-000008000000}"/>
    <dataValidation allowBlank="1" showInputMessage="1" showErrorMessage="1" prompt="Ange anställningsnummer i cellen till höger" sqref="F4:J4" xr:uid="{00000000-0002-0000-0000-000009000000}"/>
    <dataValidation allowBlank="1" showInputMessage="1" showErrorMessage="1" prompt="Ange anställningsnummer i den här cellen" sqref="K4:O4" xr:uid="{00000000-0002-0000-0000-00000A000000}"/>
    <dataValidation type="list" errorStyle="warning" allowBlank="1" showInputMessage="1" showErrorMessage="1" error="Välj Ja i den här cellen om godkännande av övertid krävs. Välj AVBRYT, tryck på ALT + NEDÅTPIL för alternativ, sedan NEDPIL och RETUR för att välja" prompt="Välj Ja i den här cellen om godkännande av övertid krävs" sqref="Y1:Y4" xr:uid="{00000000-0002-0000-0000-00000B000000}">
      <formula1>"Ja"</formula1>
    </dataValidation>
    <dataValidation allowBlank="1" showInputMessage="1" showErrorMessage="1" prompt="Ange information för Ordinarie arbetstid i cellerna nedan, cell B9 till Y21, och Datum i cell H7. Summa ordinarie arbetstid beräknas automatiskt i cell H22 till X22" sqref="B5:D7" xr:uid="{00000000-0002-0000-0000-00000C000000}"/>
    <dataValidation allowBlank="1" showInputMessage="1" showErrorMessage="1" prompt="Ange datum i cellen till höger. Datum uppdateras automatiskt i cell I7 till N7 och cell P7 till V7 och veckodagar i cell H8 till N8 och P8 till V8" sqref="E5:G7" xr:uid="{00000000-0002-0000-0000-00000D000000}"/>
    <dataValidation allowBlank="1" showInputMessage="1" showErrorMessage="1" prompt="Ange Uppgift i den här kolumnen under den här rubriken" sqref="B8 B25" xr:uid="{00000000-0002-0000-0000-00000E000000}"/>
    <dataValidation allowBlank="1" showInputMessage="1" showErrorMessage="1" prompt="Ange Plats i den här kolumnen under den här rubriken" sqref="C8 C25" xr:uid="{00000000-0002-0000-0000-00000F000000}"/>
    <dataValidation allowBlank="1" showInputMessage="1" showErrorMessage="1" prompt="Ange Arbetsorder i den här kolumn under den här rubriken" sqref="D8 D25" xr:uid="{00000000-0002-0000-0000-000010000000}"/>
    <dataValidation allowBlank="1" showInputMessage="1" showErrorMessage="1" prompt="Ange Arbetsbeskrivning i den här kolumnen under den här rubriken" sqref="E8 E25" xr:uid="{00000000-0002-0000-0000-000011000000}"/>
    <dataValidation allowBlank="1" showInputMessage="1" showErrorMessage="1" prompt="Ange Jobbtitel i den här kolumnen under den här rubriken" sqref="F8 F25" xr:uid="{00000000-0002-0000-0000-000012000000}"/>
    <dataValidation allowBlank="1" showInputMessage="1" showErrorMessage="1" prompt="Ange Titel nummer i den här kolumnen under den här rubriken" sqref="G8 G25" xr:uid="{00000000-0002-0000-0000-000013000000}"/>
    <dataValidation allowBlank="1" showInputMessage="1" showErrorMessage="1" prompt="Automatiskt uppdaterad veckodag. Ange ett tal mellan 0 och 24 i den här kolumnen under den här rubriken för veckodagen" sqref="H8 P8:V8" xr:uid="{00000000-0002-0000-0000-000014000000}"/>
    <dataValidation allowBlank="1" showInputMessage="1" showErrorMessage="1" prompt="Automatiskt uppdaterad veckodag. Ange ett tal mellan 0 och 24 i den här kolumnen under den här rubriken för veckodagen " sqref="I8:N8" xr:uid="{00000000-0002-0000-0000-000015000000}"/>
    <dataValidation allowBlank="1" showInputMessage="1" showErrorMessage="1" prompt="Summa ordinarie arbetstid vecka 1 beräknas automatiskt i den här kolumnen under den här rubriken" sqref="O6:O8" xr:uid="{00000000-0002-0000-0000-000016000000}"/>
    <dataValidation allowBlank="1" showInputMessage="1" showErrorMessage="1" prompt="Summa ordinarie arbetstid vecka 2 beräknas automatiskt i den här kolumnen under den här rubriken" sqref="W6:W8" xr:uid="{00000000-0002-0000-0000-000017000000}"/>
    <dataValidation allowBlank="1" showInputMessage="1" showErrorMessage="1" prompt="Summa ordinarie arbetstid beräknas automatiskt i den här kolumnen under den här rubriken" sqref="X6:X8" xr:uid="{00000000-0002-0000-0000-000018000000}"/>
    <dataValidation allowBlank="1" showInputMessage="1" showErrorMessage="1" prompt="Ange lönekod för löneavdelningens användning i den här kolumnen under den här rubriken." sqref="Y6:Y8" xr:uid="{00000000-0002-0000-0000-000019000000}"/>
    <dataValidation allowBlank="1" showInputMessage="1" showErrorMessage="1" prompt="Summa övertid beräknas automatiskt i cellerna till höger" sqref="B33:G33" xr:uid="{00000000-0002-0000-0000-00001A000000}"/>
    <dataValidation allowBlank="1" showInputMessage="1" showErrorMessage="1" prompt="Ange arbetsledarens namn i den här cellen" sqref="I36:O36 R36:X36" xr:uid="{00000000-0002-0000-0000-00001C000000}"/>
    <dataValidation allowBlank="1" showInputMessage="1" showErrorMessage="1" prompt="Ange arbetsledarens namn i cellen till höger" sqref="G36:H36 P36:Q36" xr:uid="{00000000-0002-0000-0000-00001D000000}"/>
    <dataValidation allowBlank="1" showInputMessage="1" showErrorMessage="1" prompt="Summa övertid vecka 1 beräknas automatiskt i den här kolumnen under den här rubriken" sqref="O24" xr:uid="{00000000-0002-0000-0000-00001E000000}"/>
    <dataValidation allowBlank="1" showInputMessage="1" showErrorMessage="1" prompt="Summa övertid vecka 2 beräknas automatiskt i den här kolumnen under den här rubriken" sqref="W24:W25" xr:uid="{00000000-0002-0000-0000-00001F000000}"/>
    <dataValidation allowBlank="1" showInputMessage="1" showErrorMessage="1" prompt="Summa övertid totalt beräknas automatiskt i den här kolumnen under den här rubriken" sqref="X24" xr:uid="{00000000-0002-0000-0000-000020000000}"/>
    <dataValidation allowBlank="1" showInputMessage="1" showErrorMessage="1" prompt="Totalt antal arbetade timmar beräknas automatiskt i cellen nedan" sqref="Y33:Y34" xr:uid="{00000000-0002-0000-0000-000021000000}"/>
    <dataValidation allowBlank="1" showInputMessage="1" showErrorMessage="1" prompt="Totalt antal arbetade timmar beräknas automatiskt i den här cellen" sqref="Y35" xr:uid="{00000000-0002-0000-0000-000022000000}"/>
    <dataValidation allowBlank="1" showInputMessage="1" showErrorMessage="1" prompt="Totalt antal betalda timmar beräknas automatiskt i cellen nedan" sqref="Z33:Z34" xr:uid="{00000000-0002-0000-0000-000023000000}"/>
    <dataValidation allowBlank="1" showInputMessage="1" showErrorMessage="1" prompt="Totalt antal betalda timmar beräknas automatiskt i den här cellen" sqref="Z35" xr:uid="{00000000-0002-0000-0000-000024000000}"/>
    <dataValidation allowBlank="1" showInputMessage="1" showErrorMessage="1" prompt="Ange arbetstider som är övertid i cell B24 till Y32 och övertidskompensation i cell H34 till N24 och P34 till V34" sqref="B25:E25" xr:uid="{00000000-0002-0000-0000-000025000000}"/>
    <dataValidation allowBlank="1" showInputMessage="1" showErrorMessage="1" error="Ange ett giltigt tal mellan 0 och 24." sqref="W26:X35" xr:uid="{00000000-0002-0000-0000-000026000000}"/>
    <dataValidation type="date" operator="greaterThan" allowBlank="1" showInputMessage="1" showErrorMessage="1" error="Ange ett giltigt datum efter 2000-01-01." prompt="Ange datum i den här cellen. Återstående datumen i cellerna till höger och Veckodagar i cellen nedan uppdateras automatiskt" sqref="H7" xr:uid="{00000000-0002-0000-0000-000027000000}">
      <formula1>36526</formula1>
    </dataValidation>
    <dataValidation allowBlank="1" showInputMessage="1" showErrorMessage="1" prompt="Ange arbetstider som är övertid i cell B26 till Y32 och övertidskompensation i cell H34 till N24 och P34 till V34" sqref="B23:D24" xr:uid="{00000000-0002-0000-0000-000028000000}"/>
    <dataValidation allowBlank="1" showInputMessage="1" showErrorMessage="1" prompt="Datum uppdateras automatiskt i cell H24 till N24 och cell P24 till V24 och veckodagar i cell H25 till N25 och P25 till V25" sqref="E23:G24" xr:uid="{00000000-0002-0000-0000-000029000000}"/>
    <dataValidation allowBlank="1" showInputMessage="1" showErrorMessage="1" prompt="Summa ordinarie arbetstid beräknas automatiskt i cellerna till höger" sqref="B22:G22" xr:uid="{00000000-0002-0000-0000-00002A000000}"/>
    <dataValidation allowBlank="1" showInputMessage="1" showErrorMessage="1" prompt="Ange övertidskod i den här kolumnen under den här rubriken, från cell Y26 till Y32. Summan arbetade timmar beräknas automatiskt i cell Y35 och Summa betalda timmar i Z35" sqref="Y24:Y25" xr:uid="{00000000-0002-0000-0000-00002B000000}"/>
    <dataValidation allowBlank="1" showInputMessage="1" showErrorMessage="1" prompt="Övertidskompensation beräknas automatiskt i cellerna till höger" sqref="B34:G34" xr:uid="{00000000-0002-0000-0000-00002C000000}"/>
    <dataValidation allowBlank="1" showInputMessage="1" showErrorMessage="1" prompt="Betald övertid beräknas automatiskt i cellerna till höger. Ange anställds namn i cell E36 och arbetsledarnamn i cell I36 och R36" sqref="B35:G35" xr:uid="{00000000-0002-0000-0000-00002D000000}"/>
    <dataValidation allowBlank="1" showInputMessage="1" showErrorMessage="1" prompt="Välj Ja i cellen till höger om godkännande av övertid krävs" sqref="P1:X4" xr:uid="{399B917A-5016-45E1-9734-E29FE7A6896A}"/>
  </dataValidations>
  <printOptions horizontalCentered="1" verticalCentered="1"/>
  <pageMargins left="0.2" right="0" top="0" bottom="0" header="0" footer="0"/>
  <pageSetup paperSize="9" scale="55" orientation="landscape" horizontalDpi="300" verticalDpi="300" r:id="rId1"/>
  <headerFooter alignWithMargins="0"/>
  <ignoredErrors>
    <ignoredError sqref="W9:W21 O9:O22 H22:N22 P22:V22 O26:O31 P33:V33 W29:W31 W35 H35:N35 P35:V35 W26:W28 O32:O35 W32" emptyCellReference="1"/>
    <ignoredError sqref="W34:X34 X33 W33" formula="1" emptyCellReference="1"/>
    <ignoredError sqref="H2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  <pageSetUpPr fitToPage="1"/>
  </sheetPr>
  <dimension ref="B1:C8"/>
  <sheetViews>
    <sheetView workbookViewId="0"/>
  </sheetViews>
  <sheetFormatPr defaultColWidth="9.28515625" defaultRowHeight="16.5" x14ac:dyDescent="0.3"/>
  <cols>
    <col min="1" max="1" width="2.7109375" customWidth="1"/>
    <col min="2" max="3" width="14.28515625" customWidth="1"/>
  </cols>
  <sheetData>
    <row r="1" spans="2:3" ht="30.75" x14ac:dyDescent="0.3">
      <c r="B1" s="70" t="s">
        <v>30</v>
      </c>
      <c r="C1" s="70" t="s">
        <v>31</v>
      </c>
    </row>
    <row r="2" spans="2:3" x14ac:dyDescent="0.3">
      <c r="B2" s="71">
        <v>1</v>
      </c>
      <c r="C2" s="71" t="s">
        <v>32</v>
      </c>
    </row>
    <row r="3" spans="2:3" x14ac:dyDescent="0.3">
      <c r="B3" s="71">
        <v>2</v>
      </c>
      <c r="C3" s="71" t="s">
        <v>33</v>
      </c>
    </row>
    <row r="4" spans="2:3" x14ac:dyDescent="0.3">
      <c r="B4" s="71">
        <v>3</v>
      </c>
      <c r="C4" s="71" t="s">
        <v>34</v>
      </c>
    </row>
    <row r="5" spans="2:3" x14ac:dyDescent="0.3">
      <c r="B5" s="71">
        <v>4</v>
      </c>
      <c r="C5" s="71" t="s">
        <v>35</v>
      </c>
    </row>
    <row r="6" spans="2:3" x14ac:dyDescent="0.3">
      <c r="B6" s="71">
        <v>5</v>
      </c>
      <c r="C6" s="71" t="s">
        <v>36</v>
      </c>
    </row>
    <row r="7" spans="2:3" x14ac:dyDescent="0.3">
      <c r="B7" s="71">
        <v>6</v>
      </c>
      <c r="C7" s="71" t="s">
        <v>37</v>
      </c>
    </row>
    <row r="8" spans="2:3" x14ac:dyDescent="0.3">
      <c r="B8" s="71">
        <v>7</v>
      </c>
      <c r="C8" s="71" t="s">
        <v>38</v>
      </c>
    </row>
  </sheetData>
  <phoneticPr fontId="2" type="noConversion"/>
  <dataValidations count="3">
    <dataValidation allowBlank="1" showInputMessage="1" showErrorMessage="1" prompt="Infoga eller ändra Veckodagsheltal i den här kolumnen under den här rubriken" sqref="B1" xr:uid="{00000000-0002-0000-0100-000000000000}"/>
    <dataValidation allowBlank="1" showInputMessage="1" showErrorMessage="1" prompt="Infoga eller ändra Veckodagsinitial i den här kolumnen under den här rubriken" sqref="C1" xr:uid="{00000000-0002-0000-0100-000001000000}"/>
    <dataValidation allowBlank="1" showInputMessage="1" showErrorMessage="1" prompt="Skapa en lista över veckodagsheltal och -initial i det här kalkylbladet. Veckodagar uppdateras i Anställds tidrapport" sqref="A1" xr:uid="{00000000-0002-0000-0100-000002000000}"/>
  </dataValidations>
  <printOptions horizontalCentered="1" verticalCentered="1"/>
  <pageMargins left="0.2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27</vt:i4>
      </vt:variant>
    </vt:vector>
  </HeadingPairs>
  <TitlesOfParts>
    <vt:vector size="29" baseType="lpstr">
      <vt:lpstr>Anställds tidrapport</vt:lpstr>
      <vt:lpstr>Veckodag_SlåUpp</vt:lpstr>
      <vt:lpstr>_3_8</vt:lpstr>
      <vt:lpstr>AVRUNDA</vt:lpstr>
      <vt:lpstr>Avslut_Datum</vt:lpstr>
      <vt:lpstr>Dag_Ett</vt:lpstr>
      <vt:lpstr>KolumnTitelRegion1..G21.1</vt:lpstr>
      <vt:lpstr>KolumnTitelRegion10..Y21.1</vt:lpstr>
      <vt:lpstr>KolumnTitelRegion11..Z35.1</vt:lpstr>
      <vt:lpstr>KolumnTitelRegion2..N21.1</vt:lpstr>
      <vt:lpstr>KolumnTitelRegion3..O21.1</vt:lpstr>
      <vt:lpstr>KolumnTitelRegion4..V21.1</vt:lpstr>
      <vt:lpstr>KolumnTitelRegion5..Y21.1</vt:lpstr>
      <vt:lpstr>KolumnTitelRegion6..G32.1</vt:lpstr>
      <vt:lpstr>KolumnTitelRegion7..N32.1</vt:lpstr>
      <vt:lpstr>KolumnTitelRegion8..O32.1</vt:lpstr>
      <vt:lpstr>KolumnTitelRegion9..V32.1</vt:lpstr>
      <vt:lpstr>'Anställds tidrapport'!Print_Area</vt:lpstr>
      <vt:lpstr>RadTitelRegion1..E4</vt:lpstr>
      <vt:lpstr>RadTitelRegion2..X35.1</vt:lpstr>
      <vt:lpstr>RadTitelRegion3..Y22</vt:lpstr>
      <vt:lpstr>RadTitelRegion4..E36</vt:lpstr>
      <vt:lpstr>RadTitelRegion5..I36</vt:lpstr>
      <vt:lpstr>RadTitelRegion6..R36</vt:lpstr>
      <vt:lpstr>Summa_alla_timmar</vt:lpstr>
      <vt:lpstr>Vecka_1_Ordinarie</vt:lpstr>
      <vt:lpstr>Vecka_1_ÖT</vt:lpstr>
      <vt:lpstr>Vecka_2_Ordinarie</vt:lpstr>
      <vt:lpstr>Vecka_2_ÖT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2018-11-02T10:52:47Z</dcterms:created>
  <dcterms:modified xsi:type="dcterms:W3CDTF">2018-11-02T10:52:47Z</dcterms:modified>
</cp:coreProperties>
</file>