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Imartisek2580\Oddjob\071017\sv-SE\target\"/>
    </mc:Choice>
  </mc:AlternateContent>
  <bookViews>
    <workbookView xWindow="0" yWindow="0" windowWidth="28800" windowHeight="13890" xr2:uid="{00000000-000D-0000-FFFF-FFFF00000000}"/>
  </bookViews>
  <sheets>
    <sheet name="Lista veckouppgifter" sheetId="1" r:id="rId1"/>
    <sheet name="Uppgiftslista" sheetId="2" r:id="rId2"/>
  </sheets>
  <definedNames>
    <definedName name="Klasser">Uppgifter[[#All],[Kolumn1]]</definedName>
    <definedName name="KolumnRubrik2">UppgiftsLista[[#Headers],[Datum]]</definedName>
    <definedName name="RadRubrikRegion1..I3">'Lista veckouppgifter'!$H$3</definedName>
    <definedName name="Rubrik1">Uppgifter[[#All],[Kolumn1]]</definedName>
    <definedName name="Startdatum">'Lista veckouppgifter'!$I$3</definedName>
    <definedName name="_xlnm.Print_Titles" localSheetId="0">'Lista veckouppgifter'!$4:$5</definedName>
    <definedName name="_xlnm.Print_Titles" localSheetId="1">Uppgiftslista!$3:$3</definedName>
    <definedName name="VemFält">UppgiftsLista[Lektion]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B5" i="1" l="1"/>
  <c r="C5" i="1"/>
  <c r="I4" i="1"/>
  <c r="H4" i="1"/>
  <c r="G4" i="1"/>
  <c r="F4" i="1"/>
  <c r="E4" i="1"/>
  <c r="D4" i="1"/>
  <c r="C4" i="1"/>
  <c r="D5" i="1"/>
  <c r="D7" i="1" l="1"/>
  <c r="D8" i="1"/>
  <c r="D9" i="1"/>
  <c r="D10" i="1"/>
  <c r="D11" i="1"/>
  <c r="C7" i="1"/>
  <c r="C8" i="1"/>
  <c r="C9" i="1"/>
  <c r="C10" i="1"/>
  <c r="C11" i="1"/>
  <c r="D6" i="1"/>
  <c r="C6" i="1"/>
  <c r="E5" i="1"/>
  <c r="E7" i="1" l="1"/>
  <c r="E8" i="1"/>
  <c r="E9" i="1"/>
  <c r="E10" i="1"/>
  <c r="E11" i="1"/>
  <c r="E6" i="1"/>
  <c r="F5" i="1"/>
  <c r="G5" i="1" l="1"/>
  <c r="G7" i="1" s="1"/>
  <c r="G8" i="1"/>
  <c r="G10" i="1"/>
  <c r="F7" i="1"/>
  <c r="F8" i="1"/>
  <c r="F9" i="1"/>
  <c r="F10" i="1"/>
  <c r="F11" i="1"/>
  <c r="G6" i="1"/>
  <c r="F6" i="1"/>
  <c r="H5" i="1"/>
  <c r="G11" i="1" l="1"/>
  <c r="G9" i="1"/>
  <c r="H7" i="1"/>
  <c r="H8" i="1"/>
  <c r="H9" i="1"/>
  <c r="H10" i="1"/>
  <c r="H11" i="1"/>
  <c r="H6" i="1"/>
  <c r="I5" i="1"/>
  <c r="I7" i="1" l="1"/>
  <c r="I8" i="1"/>
  <c r="I9" i="1"/>
  <c r="I10" i="1"/>
  <c r="I11" i="1"/>
  <c r="I6" i="1"/>
</calcChain>
</file>

<file path=xl/sharedStrings.xml><?xml version="1.0" encoding="utf-8"?>
<sst xmlns="http://schemas.openxmlformats.org/spreadsheetml/2006/main" count="35" uniqueCount="26">
  <si>
    <t>Till Uppgiftslista</t>
  </si>
  <si>
    <t>LISTA</t>
  </si>
  <si>
    <t>Vinter</t>
  </si>
  <si>
    <t>ENG 101</t>
  </si>
  <si>
    <t>BILD 101</t>
  </si>
  <si>
    <t>MAT 101</t>
  </si>
  <si>
    <t>LIT 101</t>
  </si>
  <si>
    <t>HIS 101</t>
  </si>
  <si>
    <t>ÖVRIGT</t>
  </si>
  <si>
    <t xml:space="preserve"> Startdatum schema:</t>
  </si>
  <si>
    <t>Till Lista över veckouppgifter</t>
  </si>
  <si>
    <t>UPPGIFTSLISTA</t>
  </si>
  <si>
    <t>Datum</t>
  </si>
  <si>
    <t>Uppgift</t>
  </si>
  <si>
    <t>Sida 90 &amp; kapitel 5 inför provet på fredag</t>
  </si>
  <si>
    <t>Kalkylblad 56 (endast udda) och studera för prov på torsdag</t>
  </si>
  <si>
    <t>Förb. för labb</t>
  </si>
  <si>
    <t>Kapitel 5–8 prov</t>
  </si>
  <si>
    <t>Sidorna 78–88 &amp; synopsis kapitel 4</t>
  </si>
  <si>
    <t>Studera för prov</t>
  </si>
  <si>
    <t>Städa rummet inför kontroll</t>
  </si>
  <si>
    <t>Beställ pizza till studiegruppen</t>
  </si>
  <si>
    <t>Synopsis till uppsatsen</t>
  </si>
  <si>
    <t>Matcha data</t>
  </si>
  <si>
    <t>VECKOUPPGIFTER</t>
  </si>
  <si>
    <t>Lektion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</si>
</sst>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14" fontId="9" fillId="0" borderId="1" xfId="16">
      <alignment horizontal="center" vertical="center"/>
    </xf>
    <xf numFmtId="14" fontId="5" fillId="2" borderId="4" xfId="4">
      <alignment horizontal="left" vertical="top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14" fontId="0" fillId="0" borderId="0" xfId="15" applyFont="1">
      <alignment horizontal="center" vertical="center"/>
    </xf>
    <xf numFmtId="0" fontId="0" fillId="0" borderId="0" xfId="0" applyAlignment="1">
      <alignment vertical="center"/>
    </xf>
  </cellXfs>
  <cellStyles count="18">
    <cellStyle name="20 % - Dekorfärg1" xfId="14" builtinId="30" customBuiltin="1"/>
    <cellStyle name="Anteckning" xfId="13" builtinId="10" customBuiltin="1"/>
    <cellStyle name="Datum" xfId="15" xr:uid="{00000000-0005-0000-0000-000002000000}"/>
    <cellStyle name="Följd hyperlänk" xfId="7" builtinId="9" customBuiltin="1"/>
    <cellStyle name="Hyperlänk" xfId="6" builtinId="8" customBuiltin="1"/>
    <cellStyle name="Normal" xfId="0" builtinId="0" customBuiltin="1"/>
    <cellStyle name="Procent" xfId="12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tartdatum" xfId="16" xr:uid="{00000000-0005-0000-0000-00000C000000}"/>
    <cellStyle name="Tusental" xfId="8" builtinId="3" customBuiltin="1"/>
    <cellStyle name="Tusental [0]" xfId="9" builtinId="6" customBuiltin="1"/>
    <cellStyle name="Valuta" xfId="10" builtinId="4" customBuiltin="1"/>
    <cellStyle name="Valuta [0]" xfId="11" builtinId="7" customBuiltin="1"/>
    <cellStyle name="År" xfId="17" xr:uid="{00000000-0005-0000-0000-000011000000}"/>
  </cellStyles>
  <dxfs count="7">
    <dxf>
      <alignment horizontal="general" vertical="center" textRotation="0" wrapText="0" indent="0" justifyLastLine="0" shrinkToFit="0" readingOrder="0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Lista över veckouppgifter" defaultPivotStyle="PivotStyleLight16">
    <tableStyle name="Lista över veckouppgifter" pivot="0" count="5" xr9:uid="{00000000-0011-0000-FFFF-FFFF00000000}">
      <tableStyleElement type="wholeTable" dxfId="6"/>
      <tableStyleElement type="headerRow" dxfId="5"/>
      <tableStyleElement type="firstColumn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Uppgifter" displayName="Uppgifter" ref="B6:I11" headerRowCount="0" totalsRowShown="0" headerRowCellStyle="Normal" dataCellStyle="Normal">
  <tableColumns count="8">
    <tableColumn id="1" xr3:uid="{00000000-0010-0000-0000-000001000000}" name="Kolumn1" dataCellStyle="Normal"/>
    <tableColumn id="2" xr3:uid="{00000000-0010-0000-0000-000002000000}" name="Kolumn2" dataDxfId="1" dataCellStyle="Normal">
      <calculatedColumnFormula>IFERROR(INDEX(UppgiftsLista[],MATCH(C$5&amp;$B6,UppgiftsLista[Matcha data],0),3),"")</calculatedColumnFormula>
    </tableColumn>
    <tableColumn id="3" xr3:uid="{00000000-0010-0000-0000-000003000000}" name="Kolumn3" dataCellStyle="Normal">
      <calculatedColumnFormula>IFERROR(INDEX(UppgiftsLista[],MATCH(D$5&amp;$B6,UppgiftsLista[Matcha data],0),3),"")</calculatedColumnFormula>
    </tableColumn>
    <tableColumn id="4" xr3:uid="{00000000-0010-0000-0000-000004000000}" name="Kolumn4" dataCellStyle="Normal">
      <calculatedColumnFormula>IFERROR(INDEX(UppgiftsLista[],MATCH(E$5&amp;$B6,UppgiftsLista[Matcha data],0),3),"")</calculatedColumnFormula>
    </tableColumn>
    <tableColumn id="5" xr3:uid="{00000000-0010-0000-0000-000005000000}" name="Kolumn5" dataCellStyle="Normal">
      <calculatedColumnFormula>IFERROR(INDEX(UppgiftsLista[],MATCH(F$5&amp;$B6,UppgiftsLista[Matcha data],0),3),"")</calculatedColumnFormula>
    </tableColumn>
    <tableColumn id="6" xr3:uid="{00000000-0010-0000-0000-000006000000}" name="Kolumn6" dataCellStyle="Normal">
      <calculatedColumnFormula>IFERROR(INDEX(UppgiftsLista[],MATCH(G$5&amp;$B6,UppgiftsLista[Matcha data],0),3),"")</calculatedColumnFormula>
    </tableColumn>
    <tableColumn id="7" xr3:uid="{00000000-0010-0000-0000-000007000000}" name="Kolumn7" dataCellStyle="Normal">
      <calculatedColumnFormula>IFERROR(INDEX(UppgiftsLista[],MATCH(H$5&amp;$B6,UppgiftsLista[Matcha data],0),3),"")</calculatedColumnFormula>
    </tableColumn>
    <tableColumn id="8" xr3:uid="{00000000-0010-0000-0000-000008000000}" name="Kolumn8" dataCellStyle="Normal">
      <calculatedColumnFormula>IFERROR(INDEX(UppgiftsLista[],MATCH(I$5&amp;$B6,UppgiftsLista[Matcha data],0),3),"")</calculatedColumnFormula>
    </tableColumn>
  </tableColumns>
  <tableStyleInfo name="Lista över veckouppgifter" showFirstColumn="1" showLastColumn="0" showRowStripes="1" showColumnStripes="0"/>
  <extLst>
    <ext xmlns:x14="http://schemas.microsoft.com/office/spreadsheetml/2009/9/main" uri="{504A1905-F514-4f6f-8877-14C23A59335A}">
      <x14:table altTextSummary="När du anger klasser i första kolumnen i den här tabellen kommer andra kolumner att uppdateras automatiskt med uppgifter som angivits i kalkylbladet Uppgiftslista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UppgiftsLista" displayName="UppgiftsLista" ref="B3:E12" totalsRowShown="0">
  <autoFilter ref="B3:E12" xr:uid="{00000000-0009-0000-0100-000001000000}"/>
  <sortState ref="B5:E13">
    <sortCondition ref="B4:B13"/>
  </sortState>
  <tableColumns count="4">
    <tableColumn id="1" xr3:uid="{00000000-0010-0000-0100-000001000000}" name="Datum" dataCellStyle="Datum"/>
    <tableColumn id="3" xr3:uid="{00000000-0010-0000-0100-000003000000}" name="Lektion" dataCellStyle="Normal"/>
    <tableColumn id="4" xr3:uid="{00000000-0010-0000-0100-000004000000}" name="Uppgift" dataCellStyle="Normal"/>
    <tableColumn id="2" xr3:uid="{00000000-0010-0000-0100-000002000000}" name="Matcha data" dataDxfId="0" dataCellStyle="Normal">
      <calculatedColumnFormula>UppgiftsLista[[#This Row],[Datum]]&amp;UppgiftsLista[[#This Row],[Lektion]]</calculatedColumnFormula>
    </tableColumn>
  </tableColumns>
  <tableStyleInfo name="Lista över veckouppgifter" showFirstColumn="0" showLastColumn="0" showRowStripes="0" showColumnStripes="0"/>
  <extLst>
    <ext xmlns:x14="http://schemas.microsoft.com/office/spreadsheetml/2009/9/main" uri="{504A1905-F514-4f6f-8877-14C23A59335A}">
      <x14:table altTextSummary="Ange datum, klass och uppgift Använd tabellfilter för att hitta specifika poster"/>
    </ext>
  </extLst>
</table>
</file>

<file path=xl/theme/theme1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22.855468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5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6" t="s">
        <v>24</v>
      </c>
      <c r="H3" s="7" t="s">
        <v>9</v>
      </c>
      <c r="I3" s="3">
        <f ca="1">TODAY()</f>
        <v>42927</v>
      </c>
    </row>
    <row r="4" spans="2:9" ht="30" customHeight="1" x14ac:dyDescent="0.25">
      <c r="B4" s="9" t="s">
        <v>2</v>
      </c>
      <c r="C4" s="9" t="str">
        <f ca="1">TEXT(WEEKDAY(Startdatum),"aaaa")</f>
        <v>tisdag</v>
      </c>
      <c r="D4" s="9" t="str">
        <f ca="1">TEXT(WEEKDAY(Startdatum)+1,"aaaa")</f>
        <v>onsdag</v>
      </c>
      <c r="E4" s="9" t="str">
        <f ca="1">TEXT(WEEKDAY(Startdatum)+2,"aaaa")</f>
        <v>torsdag</v>
      </c>
      <c r="F4" s="9" t="str">
        <f ca="1">TEXT(WEEKDAY(Startdatum)+3,"aaaa")</f>
        <v>fredag</v>
      </c>
      <c r="G4" s="9" t="str">
        <f ca="1">TEXT(WEEKDAY(Startdatum)+4,"aaaa")</f>
        <v>lördag</v>
      </c>
      <c r="H4" s="9" t="str">
        <f ca="1">TEXT(WEEKDAY(Startdatum)+5,"aaaa")</f>
        <v>söndag</v>
      </c>
      <c r="I4" s="9" t="str">
        <f ca="1">TEXT(WEEKDAY(Startdatum)+6,"aaaa")</f>
        <v>måndag</v>
      </c>
    </row>
    <row r="5" spans="2:9" ht="30" customHeight="1" x14ac:dyDescent="0.25">
      <c r="B5" s="8">
        <f ca="1">YEAR(Startdatum)</f>
        <v>2017</v>
      </c>
      <c r="C5" s="4">
        <f ca="1">Startdatum</f>
        <v>42927</v>
      </c>
      <c r="D5" s="4">
        <f ca="1">C5+1</f>
        <v>42928</v>
      </c>
      <c r="E5" s="4">
        <f t="shared" ref="E5:I5" ca="1" si="0">D5+1</f>
        <v>42929</v>
      </c>
      <c r="F5" s="4">
        <f t="shared" ca="1" si="0"/>
        <v>42930</v>
      </c>
      <c r="G5" s="4">
        <f t="shared" ca="1" si="0"/>
        <v>42931</v>
      </c>
      <c r="H5" s="4">
        <f t="shared" ca="1" si="0"/>
        <v>42932</v>
      </c>
      <c r="I5" s="4">
        <f t="shared" ca="1" si="0"/>
        <v>42933</v>
      </c>
    </row>
    <row r="6" spans="2:9" ht="60" customHeight="1" x14ac:dyDescent="0.25">
      <c r="B6" s="1" t="s">
        <v>3</v>
      </c>
      <c r="C6" s="1" t="str">
        <f ca="1">IFERROR(INDEX(UppgiftsLista[],MATCH(C$5&amp;$B6,UppgiftsLista[Matcha data],0),3),"")</f>
        <v/>
      </c>
      <c r="D6" s="1" t="str">
        <f ca="1">IFERROR(INDEX(UppgiftsLista[],MATCH(D$5&amp;$B6,UppgiftsLista[Matcha data],0),3),"")</f>
        <v/>
      </c>
      <c r="E6" s="1" t="str">
        <f ca="1">IFERROR(INDEX(UppgiftsLista[],MATCH(E$5&amp;$B6,UppgiftsLista[Matcha data],0),3),"")</f>
        <v/>
      </c>
      <c r="F6" s="1" t="str">
        <f ca="1">IFERROR(INDEX(UppgiftsLista[],MATCH(F$5&amp;$B6,UppgiftsLista[Matcha data],0),3),"")</f>
        <v/>
      </c>
      <c r="G6" s="1" t="str">
        <f ca="1">IFERROR(INDEX(UppgiftsLista[],MATCH(G$5&amp;$B6,UppgiftsLista[Matcha data],0),3),"")</f>
        <v/>
      </c>
      <c r="H6" s="1" t="str">
        <f ca="1">IFERROR(INDEX(UppgiftsLista[],MATCH(H$5&amp;$B6,UppgiftsLista[Matcha data],0),3),"")</f>
        <v/>
      </c>
      <c r="I6" s="1" t="str">
        <f ca="1">IFERROR(INDEX(UppgiftsLista[],MATCH(I$5&amp;$B6,UppgiftsLista[Matcha data],0),3),"")</f>
        <v>Synopsis till uppsatsen</v>
      </c>
    </row>
    <row r="7" spans="2:9" ht="60" customHeight="1" x14ac:dyDescent="0.25">
      <c r="B7" s="1" t="s">
        <v>4</v>
      </c>
      <c r="C7" s="1" t="str">
        <f ca="1">IFERROR(INDEX(UppgiftsLista[],MATCH(C$5&amp;$B7,UppgiftsLista[Matcha data],0),3),"")</f>
        <v/>
      </c>
      <c r="D7" s="1" t="str">
        <f ca="1">IFERROR(INDEX(UppgiftsLista[],MATCH(D$5&amp;$B7,UppgiftsLista[Matcha data],0),3),"")</f>
        <v/>
      </c>
      <c r="E7" s="1" t="str">
        <f ca="1">IFERROR(INDEX(UppgiftsLista[],MATCH(E$5&amp;$B7,UppgiftsLista[Matcha data],0),3),"")</f>
        <v>Förb. för labb</v>
      </c>
      <c r="F7" s="1" t="str">
        <f ca="1">IFERROR(INDEX(UppgiftsLista[],MATCH(F$5&amp;$B7,UppgiftsLista[Matcha data],0),3),"")</f>
        <v/>
      </c>
      <c r="G7" s="1" t="str">
        <f ca="1">IFERROR(INDEX(UppgiftsLista[],MATCH(G$5&amp;$B7,UppgiftsLista[Matcha data],0),3),"")</f>
        <v/>
      </c>
      <c r="H7" s="1" t="str">
        <f ca="1">IFERROR(INDEX(UppgiftsLista[],MATCH(H$5&amp;$B7,UppgiftsLista[Matcha data],0),3),"")</f>
        <v/>
      </c>
      <c r="I7" s="1" t="str">
        <f ca="1">IFERROR(INDEX(UppgiftsLista[],MATCH(I$5&amp;$B7,UppgiftsLista[Matcha data],0),3),"")</f>
        <v/>
      </c>
    </row>
    <row r="8" spans="2:9" ht="60" customHeight="1" x14ac:dyDescent="0.25">
      <c r="B8" s="1" t="s">
        <v>5</v>
      </c>
      <c r="C8" s="1" t="str">
        <f ca="1">IFERROR(INDEX(UppgiftsLista[],MATCH(C$5&amp;$B8,UppgiftsLista[Matcha data],0),3),"")</f>
        <v/>
      </c>
      <c r="D8" s="1" t="str">
        <f ca="1">IFERROR(INDEX(UppgiftsLista[],MATCH(D$5&amp;$B8,UppgiftsLista[Matcha data],0),3),"")</f>
        <v>Kalkylblad 56 (endast udda) och studera för prov på torsdag</v>
      </c>
      <c r="E8" s="1" t="str">
        <f ca="1">IFERROR(INDEX(UppgiftsLista[],MATCH(E$5&amp;$B8,UppgiftsLista[Matcha data],0),3),"")</f>
        <v/>
      </c>
      <c r="F8" s="1" t="str">
        <f ca="1">IFERROR(INDEX(UppgiftsLista[],MATCH(F$5&amp;$B8,UppgiftsLista[Matcha data],0),3),"")</f>
        <v/>
      </c>
      <c r="G8" s="1" t="str">
        <f ca="1">IFERROR(INDEX(UppgiftsLista[],MATCH(G$5&amp;$B8,UppgiftsLista[Matcha data],0),3),"")</f>
        <v/>
      </c>
      <c r="H8" s="1" t="str">
        <f ca="1">IFERROR(INDEX(UppgiftsLista[],MATCH(H$5&amp;$B8,UppgiftsLista[Matcha data],0),3),"")</f>
        <v/>
      </c>
      <c r="I8" s="1" t="str">
        <f ca="1">IFERROR(INDEX(UppgiftsLista[],MATCH(I$5&amp;$B8,UppgiftsLista[Matcha data],0),3),"")</f>
        <v/>
      </c>
    </row>
    <row r="9" spans="2:9" ht="60" customHeight="1" x14ac:dyDescent="0.25">
      <c r="B9" s="1" t="s">
        <v>6</v>
      </c>
      <c r="C9" s="1" t="str">
        <f ca="1">IFERROR(INDEX(UppgiftsLista[],MATCH(C$5&amp;$B9,UppgiftsLista[Matcha data],0),3),"")</f>
        <v/>
      </c>
      <c r="D9" s="1" t="str">
        <f ca="1">IFERROR(INDEX(UppgiftsLista[],MATCH(D$5&amp;$B9,UppgiftsLista[Matcha data],0),3),"")</f>
        <v/>
      </c>
      <c r="E9" s="1" t="str">
        <f ca="1">IFERROR(INDEX(UppgiftsLista[],MATCH(E$5&amp;$B9,UppgiftsLista[Matcha data],0),3),"")</f>
        <v/>
      </c>
      <c r="F9" s="1" t="str">
        <f ca="1">IFERROR(INDEX(UppgiftsLista[],MATCH(F$5&amp;$B9,UppgiftsLista[Matcha data],0),3),"")</f>
        <v/>
      </c>
      <c r="G9" s="1" t="str">
        <f ca="1">IFERROR(INDEX(UppgiftsLista[],MATCH(G$5&amp;$B9,UppgiftsLista[Matcha data],0),3),"")</f>
        <v>Sidorna 78–88 &amp; synopsis kapitel 4</v>
      </c>
      <c r="H9" s="1" t="str">
        <f ca="1">IFERROR(INDEX(UppgiftsLista[],MATCH(H$5&amp;$B9,UppgiftsLista[Matcha data],0),3),"")</f>
        <v/>
      </c>
      <c r="I9" s="1" t="str">
        <f ca="1">IFERROR(INDEX(UppgiftsLista[],MATCH(I$5&amp;$B9,UppgiftsLista[Matcha data],0),3),"")</f>
        <v/>
      </c>
    </row>
    <row r="10" spans="2:9" ht="60" customHeight="1" x14ac:dyDescent="0.25">
      <c r="B10" s="1" t="s">
        <v>7</v>
      </c>
      <c r="C10" s="1" t="str">
        <f ca="1">IFERROR(INDEX(UppgiftsLista[],MATCH(C$5&amp;$B10,UppgiftsLista[Matcha data],0),3),"")</f>
        <v>Sida 90 &amp; kapitel 5 inför provet på fredag</v>
      </c>
      <c r="D10" s="1" t="str">
        <f ca="1">IFERROR(INDEX(UppgiftsLista[],MATCH(D$5&amp;$B10,UppgiftsLista[Matcha data],0),3),"")</f>
        <v/>
      </c>
      <c r="E10" s="1" t="str">
        <f ca="1">IFERROR(INDEX(UppgiftsLista[],MATCH(E$5&amp;$B10,UppgiftsLista[Matcha data],0),3),"")</f>
        <v/>
      </c>
      <c r="F10" s="1" t="str">
        <f ca="1">IFERROR(INDEX(UppgiftsLista[],MATCH(F$5&amp;$B10,UppgiftsLista[Matcha data],0),3),"")</f>
        <v>Kapitel 5–8 prov</v>
      </c>
      <c r="G10" s="1" t="str">
        <f ca="1">IFERROR(INDEX(UppgiftsLista[],MATCH(G$5&amp;$B10,UppgiftsLista[Matcha data],0),3),"")</f>
        <v>Studera för prov</v>
      </c>
      <c r="H10" s="1" t="str">
        <f ca="1">IFERROR(INDEX(UppgiftsLista[],MATCH(H$5&amp;$B10,UppgiftsLista[Matcha data],0),3),"")</f>
        <v/>
      </c>
      <c r="I10" s="1" t="str">
        <f ca="1">IFERROR(INDEX(UppgiftsLista[],MATCH(I$5&amp;$B10,UppgiftsLista[Matcha data],0),3),"")</f>
        <v/>
      </c>
    </row>
    <row r="11" spans="2:9" ht="60" customHeight="1" x14ac:dyDescent="0.25">
      <c r="B11" s="1" t="s">
        <v>8</v>
      </c>
      <c r="C11" s="1" t="str">
        <f ca="1">IFERROR(INDEX(UppgiftsLista[],MATCH(C$5&amp;$B11,UppgiftsLista[Matcha data],0),3),"")</f>
        <v/>
      </c>
      <c r="D11" s="1" t="str">
        <f ca="1">IFERROR(INDEX(UppgiftsLista[],MATCH(D$5&amp;$B11,UppgiftsLista[Matcha data],0),3),"")</f>
        <v/>
      </c>
      <c r="E11" s="1" t="str">
        <f ca="1">IFERROR(INDEX(UppgiftsLista[],MATCH(E$5&amp;$B11,UppgiftsLista[Matcha data],0),3),"")</f>
        <v/>
      </c>
      <c r="F11" s="1" t="str">
        <f ca="1">IFERROR(INDEX(UppgiftsLista[],MATCH(F$5&amp;$B11,UppgiftsLista[Matcha data],0),3),"")</f>
        <v/>
      </c>
      <c r="G11" s="1" t="str">
        <f ca="1">IFERROR(INDEX(UppgiftsLista[],MATCH(G$5&amp;$B11,UppgiftsLista[Matcha data],0),3),"")</f>
        <v/>
      </c>
      <c r="H11" s="1" t="str">
        <f ca="1">IFERROR(INDEX(UppgiftsLista[],MATCH(H$5&amp;$B11,UppgiftsLista[Matcha data],0),3),"")</f>
        <v>Städa rummet inför kontroll</v>
      </c>
      <c r="I11" s="1" t="str">
        <f ca="1">IFERROR(INDEX(UppgiftsLista[],MATCH(I$5&amp;$B11,UppgiftsLista[Matcha data],0),3),"")</f>
        <v/>
      </c>
    </row>
  </sheetData>
  <dataValidations count="10">
    <dataValidation allowBlank="1" showInputMessage="1" showErrorMessage="1" prompt="Följ upp veckouppgifterna i kalkylbladet Lista över veckouppgifter. Lägg till uppgifter i kalkylbladet Uppgiftslista för att automatiskt uppdatera schemat. Markera cell B1 för att gå till kalkylbladet Uppgiftslista" sqref="A1" xr:uid="{00000000-0002-0000-0000-000000000000}"/>
    <dataValidation allowBlank="1" showInputMessage="1" showErrorMessage="1" prompt="Navigeringslänk till kalkylbladet Uppgiftslista" sqref="B1" xr:uid="{00000000-0002-0000-0000-000001000000}"/>
    <dataValidation allowBlank="1" showInputMessage="1" showErrorMessage="1" prompt="I cellerna B2 och B3 finns kalkylbladets rubrik. Ange startdatum för schemat i cell I3" sqref="B2" xr:uid="{00000000-0002-0000-0000-000002000000}"/>
    <dataValidation allowBlank="1" showInputMessage="1" showErrorMessage="1" prompt="Ange startdatum för schemat i cell till höger" sqref="H3" xr:uid="{00000000-0002-0000-0000-000003000000}"/>
    <dataValidation allowBlank="1" showInputMessage="1" showErrorMessage="1" prompt="Ange startdatum för schemat i den här cellen. Uppgiftstabellen uppdateras automatiskt för den vecka som inleds detta datum" sqref="I3" xr:uid="{00000000-0002-0000-0000-000004000000}"/>
    <dataValidation allowBlank="1" showInputMessage="1" showErrorMessage="1" prompt="Startdatum År från cell I3. Ange klasser i kolumnen under den här rubriken. Motsvarande uppgifter uppdateras automatiskt från kalkylbladet Uppgiftslista" sqref="B5" xr:uid="{00000000-0002-0000-0000-000005000000}"/>
    <dataValidation allowBlank="1" showInputMessage="1" showErrorMessage="1" prompt="Uppgifter för klasser som anges i kolumnen längst till vänster uppdateras automatiskt i cell C6 till I11, baserat på posterna i kalkylbladet Uppgiftslista" sqref="C6" xr:uid="{00000000-0002-0000-0000-000006000000}"/>
    <dataValidation allowBlank="1" showInputMessage="1" showErrorMessage="1" prompt="Ange ett kategorinamn för uppgiften i den här cellen" sqref="B4" xr:uid="{00000000-0002-0000-0000-000007000000}"/>
    <dataValidation allowBlank="1" showInputMessage="1" showErrorMessage="1" prompt="Cellerna C4 till I4 innehåller veckodagar. Veckans första dag i den här cellen uppdateras automatiskt baserat på Startdatum för schema. Om du vill ändra veckodag anger du ett annat datum i cell I3" sqref="C4" xr:uid="{00000000-0002-0000-0000-000008000000}"/>
    <dataValidation allowBlank="1" showInputMessage="1" showErrorMessage="1" prompt="Cellerna C5 till I5 innehåller stigande datum som representerar varje dag i veckan med start från startdatumet som angivits i I3" sqref="C5" xr:uid="{00000000-0002-0000-0000-000009000000}"/>
  </dataValidations>
  <hyperlinks>
    <hyperlink ref="B1" location="Uppgiftslista!A1" tooltip="Välj för att visa kalkylbladet Uppgiftslista" display="Till Uppgiftslista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2" width="29.140625" customWidth="1"/>
    <col min="3" max="3" width="25.7109375" customWidth="1"/>
    <col min="4" max="4" width="60.7109375" customWidth="1"/>
    <col min="5" max="5" width="19.140625" hidden="1" customWidth="1"/>
    <col min="6" max="6" width="2.7109375" customWidth="1"/>
  </cols>
  <sheetData>
    <row r="1" spans="2:5" ht="30" customHeight="1" x14ac:dyDescent="0.25">
      <c r="B1" s="5" t="s">
        <v>10</v>
      </c>
    </row>
    <row r="2" spans="2:5" ht="50.1" customHeight="1" x14ac:dyDescent="0.25">
      <c r="B2" s="6" t="s">
        <v>11</v>
      </c>
    </row>
    <row r="3" spans="2:5" ht="30" customHeight="1" x14ac:dyDescent="0.25">
      <c r="B3" s="9" t="s">
        <v>12</v>
      </c>
      <c r="C3" s="9" t="s">
        <v>25</v>
      </c>
      <c r="D3" s="9" t="s">
        <v>13</v>
      </c>
      <c r="E3" s="9" t="s">
        <v>23</v>
      </c>
    </row>
    <row r="4" spans="2:5" ht="30" customHeight="1" x14ac:dyDescent="0.25">
      <c r="B4" s="10">
        <f ca="1">TODAY()</f>
        <v>42927</v>
      </c>
      <c r="C4" s="1" t="s">
        <v>7</v>
      </c>
      <c r="D4" s="1" t="s">
        <v>14</v>
      </c>
      <c r="E4" s="11" t="str">
        <f ca="1">UppgiftsLista[[#This Row],[Datum]]&amp;UppgiftsLista[[#This Row],[Lektion]]</f>
        <v>42927HIS 101</v>
      </c>
    </row>
    <row r="5" spans="2:5" ht="30" customHeight="1" x14ac:dyDescent="0.25">
      <c r="B5" s="10">
        <f ca="1">TODAY()+1</f>
        <v>42928</v>
      </c>
      <c r="C5" s="1" t="s">
        <v>5</v>
      </c>
      <c r="D5" s="1" t="s">
        <v>15</v>
      </c>
      <c r="E5" s="11" t="str">
        <f ca="1">UppgiftsLista[[#This Row],[Datum]]&amp;UppgiftsLista[[#This Row],[Lektion]]</f>
        <v>42928MAT 101</v>
      </c>
    </row>
    <row r="6" spans="2:5" ht="30" customHeight="1" x14ac:dyDescent="0.25">
      <c r="B6" s="10">
        <f ca="1">TODAY()+2</f>
        <v>42929</v>
      </c>
      <c r="C6" s="1" t="s">
        <v>4</v>
      </c>
      <c r="D6" s="1" t="s">
        <v>16</v>
      </c>
      <c r="E6" s="11" t="str">
        <f ca="1">UppgiftsLista[[#This Row],[Datum]]&amp;UppgiftsLista[[#This Row],[Lektion]]</f>
        <v>42929BILD 101</v>
      </c>
    </row>
    <row r="7" spans="2:5" ht="30" customHeight="1" x14ac:dyDescent="0.25">
      <c r="B7" s="10">
        <f ca="1">TODAY()+3</f>
        <v>42930</v>
      </c>
      <c r="C7" s="1" t="s">
        <v>7</v>
      </c>
      <c r="D7" s="1" t="s">
        <v>17</v>
      </c>
      <c r="E7" s="11" t="str">
        <f ca="1">UppgiftsLista[[#This Row],[Datum]]&amp;UppgiftsLista[[#This Row],[Lektion]]</f>
        <v>42930HIS 101</v>
      </c>
    </row>
    <row r="8" spans="2:5" ht="30" customHeight="1" x14ac:dyDescent="0.25">
      <c r="B8" s="10">
        <f ca="1">TODAY()+4</f>
        <v>42931</v>
      </c>
      <c r="C8" s="1" t="s">
        <v>6</v>
      </c>
      <c r="D8" s="1" t="s">
        <v>18</v>
      </c>
      <c r="E8" s="11" t="str">
        <f ca="1">UppgiftsLista[[#This Row],[Datum]]&amp;UppgiftsLista[[#This Row],[Lektion]]</f>
        <v>42931LIT 101</v>
      </c>
    </row>
    <row r="9" spans="2:5" ht="30" customHeight="1" x14ac:dyDescent="0.25">
      <c r="B9" s="10">
        <f ca="1">TODAY()+4</f>
        <v>42931</v>
      </c>
      <c r="C9" s="1" t="s">
        <v>7</v>
      </c>
      <c r="D9" s="1" t="s">
        <v>19</v>
      </c>
      <c r="E9" s="11" t="str">
        <f ca="1">UppgiftsLista[[#This Row],[Datum]]&amp;UppgiftsLista[[#This Row],[Lektion]]</f>
        <v>42931HIS 101</v>
      </c>
    </row>
    <row r="10" spans="2:5" ht="30" customHeight="1" x14ac:dyDescent="0.25">
      <c r="B10" s="10">
        <f ca="1">TODAY()+5</f>
        <v>42932</v>
      </c>
      <c r="C10" s="1" t="s">
        <v>8</v>
      </c>
      <c r="D10" s="1" t="s">
        <v>20</v>
      </c>
      <c r="E10" s="11" t="str">
        <f ca="1">UppgiftsLista[[#This Row],[Datum]]&amp;UppgiftsLista[[#This Row],[Lektion]]</f>
        <v>42932ÖVRIGT</v>
      </c>
    </row>
    <row r="11" spans="2:5" ht="30" customHeight="1" x14ac:dyDescent="0.25">
      <c r="B11" s="10">
        <f ca="1">TODAY()+5</f>
        <v>42932</v>
      </c>
      <c r="C11" s="1" t="s">
        <v>8</v>
      </c>
      <c r="D11" s="1" t="s">
        <v>21</v>
      </c>
      <c r="E11" s="11" t="str">
        <f ca="1">UppgiftsLista[[#This Row],[Datum]]&amp;UppgiftsLista[[#This Row],[Lektion]]</f>
        <v>42932ÖVRIGT</v>
      </c>
    </row>
    <row r="12" spans="2:5" ht="30" customHeight="1" x14ac:dyDescent="0.25">
      <c r="B12" s="10">
        <f ca="1">TODAY()+6</f>
        <v>42933</v>
      </c>
      <c r="C12" s="1" t="s">
        <v>3</v>
      </c>
      <c r="D12" s="1" t="s">
        <v>22</v>
      </c>
      <c r="E12" s="11" t="str">
        <f ca="1">UppgiftsLista[[#This Row],[Datum]]&amp;UppgiftsLista[[#This Row],[Lektion]]</f>
        <v>42933ENG 101</v>
      </c>
    </row>
  </sheetData>
  <dataConsolidate/>
  <dataValidations count="8">
    <dataValidation allowBlank="1" showInputMessage="1" showErrorMessage="1" prompt="Skapa uppgiftslista i det här kalkylbladet. Uppgifter uppdateras automatiskt i tabellen med uppgifter. Markera B1 för att gå tillbaka till kalkylbladet Lista över veckouppgifter" sqref="A1" xr:uid="{00000000-0002-0000-0100-000000000000}"/>
    <dataValidation allowBlank="1" showInputMessage="1" showErrorMessage="1" prompt="Navigeringslänk till kalkylbladet Lista över veckouppgifter" sqref="B1" xr:uid="{00000000-0002-0000-0100-000001000000}"/>
    <dataValidation allowBlank="1" showInputMessage="1" showErrorMessage="1" prompt="I den här cellen finns kalkylbladets rubrik. Ange uppgiftsinformation i tabellen nedan" sqref="B2" xr:uid="{00000000-0002-0000-0100-000002000000}"/>
    <dataValidation allowBlank="1" showInputMessage="1" showErrorMessage="1" prompt="Ange datum i kolumnen under den här rubriken. Använd rubrikfilter för att hitta specifika poster" sqref="B3" xr:uid="{00000000-0002-0000-0100-000003000000}"/>
    <dataValidation allowBlank="1" showInputMessage="1" showErrorMessage="1" prompt="Välj Klass i kolumnen under den här rubriken. Klasslistan uppdateras från tabellkolumn B i Uppgifter. Håll ner ALT + NEDPIL för att öppna den nedrullningsbara listan, och tryck på RETUR för att göra ett val" sqref="C3" xr:uid="{00000000-0002-0000-0100-000004000000}"/>
    <dataValidation allowBlank="1" showInputMessage="1" showErrorMessage="1" prompt="Ange uppgift för motsvarande klass i kolumn C i kolumnen under denna rubrik" sqref="D3" xr:uid="{00000000-0002-0000-0100-000005000000}"/>
    <dataValidation type="list" errorStyle="warning" allowBlank="1" showInputMessage="1" showErrorMessage="1" error="Posten stämmer inte överens med objekten i listan. Markera Nej och tryck på ALT + NEDÅTPIL och RETUR för att välja en ny post, AVBRYT om du vill ta bort markeringen" sqref="C4:C11" xr:uid="{00000000-0002-0000-0100-000006000000}">
      <formula1>Klasser</formula1>
    </dataValidation>
    <dataValidation type="list" errorStyle="warning" allowBlank="1" showInputMessage="1" showErrorMessage="1" error="Posten stämmer inte överens med objekten i listan. Markera Nej och tryck på ALT + NEDÅTPIL och RETUR för att välja en ny post, AVBRYT om du vill ta bort markeringen" sqref="C12" xr:uid="{00000000-0002-0000-0100-000007000000}">
      <formula1>Klasser</formula1>
    </dataValidation>
  </dataValidations>
  <hyperlinks>
    <hyperlink ref="B1" location="'Lista veckouppgifter'!A1" tooltip="Markera för att visa kalkylbladet Lista över veckouppgifter" display="Till Lista över veckouppgifter" xr:uid="{00000000-0004-0000-01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TM00000010</ap:Template>
  <ap:DocSecurity>0</ap:DocSecurity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ap:HeadingPairs>
  <ap:TitlesOfParts>
    <vt:vector baseType="lpstr" size="10">
      <vt:lpstr>Lista veckouppgifter</vt:lpstr>
      <vt:lpstr>Uppgiftslista</vt:lpstr>
      <vt:lpstr>Klasser</vt:lpstr>
      <vt:lpstr>KolumnRubrik2</vt:lpstr>
      <vt:lpstr>RadRubrikRegion1..I3</vt:lpstr>
      <vt:lpstr>Rubrik1</vt:lpstr>
      <vt:lpstr>Startdatum</vt:lpstr>
      <vt:lpstr>'Lista veckouppgifter'!Utskriftsrubriker</vt:lpstr>
      <vt:lpstr>Uppgiftslista!Utskriftsrubriker</vt:lpstr>
      <vt:lpstr>VemFält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2017-07-11T11:11:36Z</dcterms:modified>
</cp:coreProperties>
</file>