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2"/>
  <workbookPr filterPrivacy="1"/>
  <xr:revisionPtr revIDLastSave="0" documentId="13_ncr:1_{434059FA-5BE9-477A-8782-C9D719AB84BF}" xr6:coauthVersionLast="47" xr6:coauthVersionMax="47" xr10:uidLastSave="{00000000-0000-0000-0000-000000000000}"/>
  <bookViews>
    <workbookView xWindow="-120" yWindow="-120" windowWidth="28770" windowHeight="16065" tabRatio="478" xr2:uid="{00000000-000D-0000-FFFF-FFFF00000000}"/>
  </bookViews>
  <sheets>
    <sheet name="Dvonedeljni vremenski raspored" sheetId="1" r:id="rId1"/>
  </sheets>
  <definedNames>
    <definedName name="Naslov1">VremenskiDefinisanRaspored[[#Headers],[Dan]]</definedName>
    <definedName name="_xlnm.Print_Titles" localSheetId="0">'Dvonedeljni vremenski raspored'!$9:$9</definedName>
    <definedName name="OblastNaslovaReda1..C5">'Dvonedeljni vremenski raspored'!$B$3</definedName>
    <definedName name="OblastNaslovaReda2..G4">'Dvonedeljni vremenski raspored'!$F$3</definedName>
    <definedName name="OblastNaslovaReda3..C7">'Dvonedeljni vremenski raspored'!$B$6</definedName>
    <definedName name="OblastNaslovaReda4..G7">'Dvonedeljni vremenski raspored'!$F$6</definedName>
    <definedName name="OblastNaslovaReda5..H24">'Dvonedeljni vremenski raspored'!$C$24</definedName>
    <definedName name="OblastNaslovaReda6..G25">'Dvonedeljni vremenski raspored'!$C$25</definedName>
    <definedName name="OblastNaslovaReda7..H26">'Dvonedeljni vremenski raspored'!$C$26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6" i="1" s="1"/>
  <c r="F24" i="1"/>
  <c r="F26" i="1" s="1"/>
  <c r="E24" i="1"/>
  <c r="E26" i="1" s="1"/>
  <c r="D24" i="1"/>
  <c r="D26" i="1" s="1"/>
  <c r="H14" i="1"/>
  <c r="H13" i="1"/>
  <c r="H12" i="1"/>
  <c r="H11" i="1"/>
  <c r="H23" i="1"/>
  <c r="H22" i="1"/>
  <c r="H21" i="1"/>
  <c r="H20" i="1"/>
  <c r="H19" i="1"/>
  <c r="H18" i="1"/>
  <c r="H17" i="1"/>
  <c r="H16" i="1"/>
  <c r="H15" i="1"/>
  <c r="H10" i="1"/>
  <c r="G3" i="1"/>
  <c r="G4" i="1" s="1"/>
  <c r="H24" i="1" l="1"/>
  <c r="H26" i="1"/>
  <c r="C12" i="1"/>
  <c r="B12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<sst xmlns="http://schemas.openxmlformats.org/spreadsheetml/2006/main" count="25" uniqueCount="23">
  <si>
    <t>Dvonedeljni raspored</t>
  </si>
  <si>
    <t>Ime preduzeća</t>
  </si>
  <si>
    <t>Ulica i broj</t>
  </si>
  <si>
    <t>Adresa 2</t>
  </si>
  <si>
    <t>Grad, država i poštanski broj</t>
  </si>
  <si>
    <t>Zaposleni:</t>
  </si>
  <si>
    <t>Direktor:</t>
  </si>
  <si>
    <t>Dan</t>
  </si>
  <si>
    <t>Datum</t>
  </si>
  <si>
    <t>Ukupan broj časova</t>
  </si>
  <si>
    <t>Cena po času</t>
  </si>
  <si>
    <t>Ukupna plata</t>
  </si>
  <si>
    <t>Redovno radno vreme</t>
  </si>
  <si>
    <t>Potpis zaposlenog</t>
  </si>
  <si>
    <t>Potpis direktora</t>
  </si>
  <si>
    <t>Časovi prekovremenog rada</t>
  </si>
  <si>
    <t>Datum početka platnog perioda:</t>
  </si>
  <si>
    <t>Datum završetka platnog perioda:</t>
  </si>
  <si>
    <t>Broj telefona zaposlenog:</t>
  </si>
  <si>
    <t>Adresa e-pošte zaposlenog:</t>
  </si>
  <si>
    <t>Bolovanje</t>
  </si>
  <si>
    <t>Odmor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</si>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</sst>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6" formatCode="[&lt;=9999999]###\-####;\(###\)\ ###\-####"/>
    <numFmt numFmtId="171" formatCode="#,##0.00\ &quot;RSD&quot;"/>
    <numFmt numFmtId="172" formatCode="#,##0\ &quot;RSD&quot;"/>
  </numFmts>
  <fonts count="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3"/>
      <name val="Century Gothic"/>
      <family val="2"/>
      <scheme val="minor"/>
    </font>
    <font>
      <sz val="11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1">
    <xf numFmtId="0" fontId="0" fillId="0" borderId="0">
      <alignment horizontal="left" vertical="center" indent="1"/>
    </xf>
    <xf numFmtId="171" fontId="3" fillId="0" borderId="0" applyFill="0" applyBorder="0" applyProtection="0">
      <alignment horizontal="right" vertical="center" indent="1"/>
    </xf>
    <xf numFmtId="2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172" fontId="3" fillId="2" borderId="1" applyProtection="0">
      <alignment horizontal="right" vertical="center" indent="1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 vertical="center"/>
    </xf>
    <xf numFmtId="0" fontId="6" fillId="0" borderId="0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right" indent="1"/>
    </xf>
    <xf numFmtId="2" fontId="5" fillId="2" borderId="1" applyProtection="0">
      <alignment horizontal="right" vertical="center" indent="1"/>
    </xf>
    <xf numFmtId="0" fontId="1" fillId="3" borderId="1" applyNumberFormat="0" applyAlignment="0" applyProtection="0"/>
    <xf numFmtId="14" fontId="3" fillId="2" borderId="0" applyFont="0" applyFill="0" applyBorder="0" applyAlignment="0">
      <alignment horizontal="left" vertical="center" indent="1"/>
    </xf>
    <xf numFmtId="166" fontId="3" fillId="0" borderId="0" applyFont="0" applyFill="0" applyBorder="0" applyAlignment="0"/>
    <xf numFmtId="2" fontId="3" fillId="0" borderId="0" applyFont="0" applyFill="0" applyBorder="0">
      <alignment horizontal="right" vertical="center" indent="1"/>
    </xf>
    <xf numFmtId="0" fontId="7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3" fillId="0" borderId="2" applyNumberFormat="0" applyFont="0" applyFill="0" applyProtection="0">
      <alignment horizontal="left" wrapText="1"/>
    </xf>
    <xf numFmtId="14" fontId="3" fillId="2" borderId="0" applyFont="0" applyBorder="0" applyAlignment="0">
      <alignment horizontal="left" wrapText="1"/>
    </xf>
    <xf numFmtId="0" fontId="3" fillId="0" borderId="0" applyNumberFormat="0" applyFont="0" applyFill="0" applyBorder="0">
      <alignment horizontal="center" vertical="center"/>
    </xf>
  </cellStyleXfs>
  <cellXfs count="23">
    <xf numFmtId="0" fontId="0" fillId="0" borderId="0" xfId="0">
      <alignment horizontal="left" vertical="center" indent="1"/>
    </xf>
    <xf numFmtId="0" fontId="4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5" fillId="4" borderId="1" xfId="0" applyFont="1" applyFill="1" applyBorder="1">
      <alignment horizontal="left" vertical="center" indent="1"/>
    </xf>
    <xf numFmtId="171" fontId="3" fillId="0" borderId="0" xfId="1">
      <alignment horizontal="right" vertical="center" indent="1"/>
    </xf>
    <xf numFmtId="171" fontId="3" fillId="3" borderId="1" xfId="1" applyFill="1" applyBorder="1">
      <alignment horizontal="right" vertical="center" indent="1"/>
    </xf>
    <xf numFmtId="171" fontId="3" fillId="4" borderId="1" xfId="1" applyFill="1" applyBorder="1">
      <alignment horizontal="right" vertical="center" indent="1"/>
    </xf>
    <xf numFmtId="2" fontId="0" fillId="0" borderId="0" xfId="2" applyFont="1" applyFill="1" applyBorder="1">
      <alignment horizontal="right" vertical="center" indent="1"/>
    </xf>
    <xf numFmtId="2" fontId="5" fillId="2" borderId="1" xfId="11">
      <alignment horizontal="right" vertical="center" indent="1"/>
    </xf>
    <xf numFmtId="172" fontId="3" fillId="2" borderId="1" xfId="4">
      <alignment horizontal="right" vertical="center" indent="1"/>
    </xf>
    <xf numFmtId="0" fontId="3" fillId="0" borderId="0" xfId="9">
      <alignment horizontal="left"/>
    </xf>
    <xf numFmtId="0" fontId="3" fillId="0" borderId="0" xfId="10">
      <alignment horizontal="right" indent="1"/>
    </xf>
    <xf numFmtId="14" fontId="3" fillId="0" borderId="2" xfId="13" applyFill="1" applyBorder="1" applyAlignment="1">
      <alignment horizontal="left" wrapText="1"/>
    </xf>
    <xf numFmtId="14" fontId="0" fillId="2" borderId="0" xfId="19" applyFont="1" applyBorder="1" applyAlignment="1">
      <alignment horizontal="left" vertical="center" indent="1"/>
    </xf>
    <xf numFmtId="0" fontId="0" fillId="0" borderId="0" xfId="20" applyFont="1" applyFill="1" applyBorder="1">
      <alignment horizontal="center" vertical="center"/>
    </xf>
    <xf numFmtId="0" fontId="0" fillId="0" borderId="0" xfId="0">
      <alignment horizontal="left" vertical="center" indent="1"/>
    </xf>
    <xf numFmtId="0" fontId="0" fillId="0" borderId="2" xfId="18" applyFont="1">
      <alignment horizontal="left" wrapText="1"/>
    </xf>
    <xf numFmtId="0" fontId="2" fillId="0" borderId="0" xfId="6">
      <alignment horizontal="right"/>
    </xf>
    <xf numFmtId="0" fontId="3" fillId="0" borderId="2" xfId="18" applyBorder="1" applyAlignment="1">
      <alignment horizontal="left"/>
    </xf>
    <xf numFmtId="0" fontId="3" fillId="0" borderId="2" xfId="18" applyAlignment="1">
      <alignment horizontal="left"/>
    </xf>
    <xf numFmtId="166" fontId="0" fillId="0" borderId="2" xfId="14" applyFont="1" applyBorder="1" applyAlignment="1">
      <alignment horizontal="left" wrapText="1"/>
    </xf>
    <xf numFmtId="14" fontId="0" fillId="0" borderId="2" xfId="13" applyFont="1" applyFill="1" applyBorder="1" applyAlignment="1">
      <alignment horizontal="left" wrapText="1"/>
    </xf>
    <xf numFmtId="14" fontId="0" fillId="2" borderId="2" xfId="19" applyFont="1" applyBorder="1">
      <alignment horizontal="left" wrapText="1"/>
    </xf>
  </cellXfs>
  <cellStyles count="21">
    <cellStyle name="20% Akcenat1" xfId="12" builtinId="30" customBuiltin="1"/>
    <cellStyle name="Časovi" xfId="15" xr:uid="{00000000-0005-0000-0000-00000C000000}"/>
    <cellStyle name="Datum" xfId="13" xr:uid="{00000000-0005-0000-0000-000005000000}"/>
    <cellStyle name="Hiperveza" xfId="16" builtinId="8" customBuiltin="1"/>
    <cellStyle name="Ispraćena hiperveza" xfId="17" builtinId="9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ormalan" xfId="0" builtinId="0" customBuiltin="1"/>
    <cellStyle name="Popuna datuma" xfId="19" xr:uid="{00000000-0005-0000-0000-000006000000}"/>
    <cellStyle name="Poravnavanje naslova tabele po sredini" xfId="20" xr:uid="{00000000-0005-0000-0000-000012000000}"/>
    <cellStyle name="Procenat" xfId="5" builtinId="5" customBuiltin="1"/>
    <cellStyle name="Telefon" xfId="14" xr:uid="{00000000-0005-0000-0000-000011000000}"/>
    <cellStyle name="Ukupno" xfId="11" builtinId="25" customBuiltin="1"/>
    <cellStyle name="Unos" xfId="18" builtinId="20" customBuiltin="1"/>
    <cellStyle name="Valuta" xfId="1" builtinId="4" customBuiltin="1"/>
    <cellStyle name="Valuta [0]" xfId="4" builtinId="7" customBuiltin="1"/>
    <cellStyle name="Zarez" xfId="2" builtinId="3" customBuiltin="1"/>
    <cellStyle name="Zarez [0]" xfId="3" builtinId="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Dvonedeljni vremenski definisan raspored sa bolovanjem i odmorom" pivot="0" count="4" xr9:uid="{00000000-0011-0000-FFFF-FFFF00000000}">
      <tableStyleElement type="wholeTable" dxfId="5"/>
      <tableStyleElement type="headerRow" dxfId="4"/>
      <tableStyleElement type="firstColumn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VremenskiDefinisanRaspored" displayName="VremenskiDefinisanRaspored" ref="B9:H23" totalsRowShown="0">
  <autoFilter ref="B9:H2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n" dataDxfId="1">
      <calculatedColumnFormula>IFERROR(TEXT(VremenskiDefinisanRaspored[[#This Row],[Datum]],"aaaa"), "")</calculatedColumnFormula>
    </tableColumn>
    <tableColumn id="2" xr3:uid="{00000000-0010-0000-0000-000002000000}" name="Datum" dataCellStyle="Popuna datuma"/>
    <tableColumn id="3" xr3:uid="{00000000-0010-0000-0000-000003000000}" name="Redovno radno vreme"/>
    <tableColumn id="4" xr3:uid="{00000000-0010-0000-0000-000004000000}" name="Časovi prekovremenog rada"/>
    <tableColumn id="5" xr3:uid="{00000000-0010-0000-0000-000005000000}" name="Bolovanje"/>
    <tableColumn id="6" xr3:uid="{00000000-0010-0000-0000-000006000000}" name="Odmor"/>
    <tableColumn id="7" xr3:uid="{00000000-0010-0000-0000-000007000000}" name="Ukupno" dataDxfId="0">
      <calculatedColumnFormula>IFERROR(SUM(D10:G10), "")</calculatedColumnFormula>
    </tableColumn>
  </tableColumns>
  <tableStyleInfo name="Dvonedeljni vremenski definisan raspored sa bolovanjem i odmorom" showFirstColumn="1" showLastColumn="0" showRowStripes="0" showColumnStripes="1"/>
  <extLst>
    <ext xmlns:x14="http://schemas.microsoft.com/office/spreadsheetml/2009/9/main" uri="{504A1905-F514-4f6f-8877-14C23A59335A}">
      <x14:table altTextSummary="Unesite broj časova redovnog radnog vremena, prekovremenog rada, bolovanja i odmora za dan i datum u kolonama B i C ove tabele. Ukupan broj časova i ukupna plata automatski se izračunavaju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H31"/>
  <sheetViews>
    <sheetView showGridLines="0" showZeros="0" tabSelected="1" zoomScaleNormal="100" workbookViewId="0"/>
  </sheetViews>
  <sheetFormatPr defaultRowHeight="30" customHeight="1" x14ac:dyDescent="0.3"/>
  <cols>
    <col min="1" max="1" width="2.625" customWidth="1"/>
    <col min="2" max="8" width="28" customWidth="1"/>
    <col min="9" max="9" width="2.625" customWidth="1"/>
  </cols>
  <sheetData>
    <row r="1" spans="2:8" ht="55.5" customHeight="1" x14ac:dyDescent="0.4">
      <c r="B1" s="17" t="s">
        <v>0</v>
      </c>
      <c r="C1" s="17"/>
      <c r="D1" s="17"/>
      <c r="E1" s="17"/>
      <c r="F1" s="17"/>
      <c r="G1" s="17"/>
      <c r="H1" s="17"/>
    </row>
    <row r="2" spans="2:8" ht="42.75" customHeight="1" x14ac:dyDescent="0.3">
      <c r="B2" s="1" t="s">
        <v>1</v>
      </c>
      <c r="C2" s="1"/>
      <c r="D2" s="1"/>
    </row>
    <row r="3" spans="2:8" ht="30" customHeight="1" x14ac:dyDescent="0.3">
      <c r="B3" s="10" t="s">
        <v>2</v>
      </c>
      <c r="C3" s="16"/>
      <c r="D3" s="16"/>
      <c r="F3" s="11" t="s">
        <v>16</v>
      </c>
      <c r="G3" s="21">
        <f ca="1">TODAY()</f>
        <v>44575</v>
      </c>
      <c r="H3" s="21"/>
    </row>
    <row r="4" spans="2:8" ht="30" customHeight="1" x14ac:dyDescent="0.3">
      <c r="B4" s="10" t="s">
        <v>3</v>
      </c>
      <c r="C4" s="16"/>
      <c r="D4" s="16"/>
      <c r="F4" s="11" t="s">
        <v>17</v>
      </c>
      <c r="G4" s="22">
        <f ca="1">IFERROR(IF($G$3="","",$G$3+13), "")</f>
        <v>44588</v>
      </c>
      <c r="H4" s="22"/>
    </row>
    <row r="5" spans="2:8" ht="30" customHeight="1" x14ac:dyDescent="0.3">
      <c r="B5" s="10" t="s">
        <v>4</v>
      </c>
      <c r="C5" s="16"/>
      <c r="D5" s="16"/>
    </row>
    <row r="6" spans="2:8" ht="45" customHeight="1" x14ac:dyDescent="0.3">
      <c r="B6" s="10" t="s">
        <v>5</v>
      </c>
      <c r="C6" s="16"/>
      <c r="D6" s="16"/>
      <c r="F6" s="11" t="s">
        <v>18</v>
      </c>
      <c r="G6" s="20"/>
      <c r="H6" s="20"/>
    </row>
    <row r="7" spans="2:8" ht="30" customHeight="1" x14ac:dyDescent="0.3">
      <c r="B7" s="10" t="s">
        <v>6</v>
      </c>
      <c r="C7" s="16"/>
      <c r="D7" s="16"/>
      <c r="F7" s="11" t="s">
        <v>19</v>
      </c>
      <c r="G7" s="16"/>
      <c r="H7" s="16"/>
    </row>
    <row r="8" spans="2:8" ht="15" customHeight="1" x14ac:dyDescent="0.3"/>
    <row r="9" spans="2:8" ht="30" customHeight="1" x14ac:dyDescent="0.3">
      <c r="B9" s="2" t="s">
        <v>7</v>
      </c>
      <c r="C9" s="2" t="s">
        <v>8</v>
      </c>
      <c r="D9" s="14" t="s">
        <v>12</v>
      </c>
      <c r="E9" s="14" t="s">
        <v>15</v>
      </c>
      <c r="F9" s="14" t="s">
        <v>20</v>
      </c>
      <c r="G9" s="14" t="s">
        <v>21</v>
      </c>
      <c r="H9" s="14" t="s">
        <v>22</v>
      </c>
    </row>
    <row r="10" spans="2:8" ht="30" customHeight="1" x14ac:dyDescent="0.3">
      <c r="B10" s="2" t="str">
        <f ca="1">IFERROR(TEXT(VremenskiDefinisanRaspored[[#This Row],[Datum]],"aaaa"), "")</f>
        <v>petak</v>
      </c>
      <c r="C10" s="13">
        <f ca="1">G3</f>
        <v>44575</v>
      </c>
      <c r="D10" s="7"/>
      <c r="E10" s="7"/>
      <c r="F10" s="7"/>
      <c r="G10" s="7"/>
      <c r="H10" s="7">
        <f>IFERROR(SUM(D10:G10), "")</f>
        <v>0</v>
      </c>
    </row>
    <row r="11" spans="2:8" ht="30" customHeight="1" x14ac:dyDescent="0.3">
      <c r="B11" s="2" t="str">
        <f ca="1">IFERROR(TEXT(VremenskiDefinisanRaspored[[#This Row],[Datum]],"aaaa"), "")</f>
        <v>subota</v>
      </c>
      <c r="C11" s="13">
        <f ca="1">IF($G$3="","",$G$3+1)</f>
        <v>44576</v>
      </c>
      <c r="D11" s="7"/>
      <c r="E11" s="7"/>
      <c r="F11" s="7"/>
      <c r="G11" s="7"/>
      <c r="H11" s="7">
        <f>IFERROR(SUM(D11:G11), "")</f>
        <v>0</v>
      </c>
    </row>
    <row r="12" spans="2:8" ht="30" customHeight="1" x14ac:dyDescent="0.3">
      <c r="B12" s="2" t="str">
        <f ca="1">IFERROR(TEXT(VremenskiDefinisanRaspored[[#This Row],[Datum]],"aaaa"), "")</f>
        <v>nedelja</v>
      </c>
      <c r="C12" s="13">
        <f ca="1">IF($G$3="","",$G$3+2)</f>
        <v>44577</v>
      </c>
      <c r="D12" s="7"/>
      <c r="E12" s="7"/>
      <c r="F12" s="7"/>
      <c r="G12" s="7"/>
      <c r="H12" s="7">
        <f>IFERROR(SUM(D12:G12), "")</f>
        <v>0</v>
      </c>
    </row>
    <row r="13" spans="2:8" ht="30" customHeight="1" x14ac:dyDescent="0.3">
      <c r="B13" s="2" t="str">
        <f ca="1">IFERROR(TEXT(VremenskiDefinisanRaspored[[#This Row],[Datum]],"aaaa"), "")</f>
        <v>ponedeljak</v>
      </c>
      <c r="C13" s="13">
        <f ca="1">IF($G$3="","",$G$3+3)</f>
        <v>44578</v>
      </c>
      <c r="D13" s="7"/>
      <c r="E13" s="7"/>
      <c r="F13" s="7"/>
      <c r="G13" s="7"/>
      <c r="H13" s="7">
        <f>IFERROR(SUM(D13:G13), "")</f>
        <v>0</v>
      </c>
    </row>
    <row r="14" spans="2:8" ht="30" customHeight="1" x14ac:dyDescent="0.3">
      <c r="B14" s="2" t="str">
        <f ca="1">IFERROR(TEXT(VremenskiDefinisanRaspored[[#This Row],[Datum]],"aaaa"), "")</f>
        <v>utorak</v>
      </c>
      <c r="C14" s="13">
        <f ca="1">IF($G$3="","",$G$3+4)</f>
        <v>44579</v>
      </c>
      <c r="D14" s="7"/>
      <c r="E14" s="7"/>
      <c r="F14" s="7"/>
      <c r="G14" s="7"/>
      <c r="H14" s="7">
        <f>IFERROR(SUM(D14:G14), "")</f>
        <v>0</v>
      </c>
    </row>
    <row r="15" spans="2:8" ht="30" customHeight="1" x14ac:dyDescent="0.3">
      <c r="B15" s="2" t="str">
        <f ca="1">IFERROR(TEXT(VremenskiDefinisanRaspored[[#This Row],[Datum]],"aaaa"), "")</f>
        <v>sreda</v>
      </c>
      <c r="C15" s="13">
        <f ca="1">IF($G$3="","",$G$3+5)</f>
        <v>44580</v>
      </c>
      <c r="D15" s="7"/>
      <c r="E15" s="7"/>
      <c r="F15" s="7"/>
      <c r="G15" s="7"/>
      <c r="H15" s="7">
        <f t="shared" ref="H15:H23" si="0">IFERROR(SUM(D15:G15), "")</f>
        <v>0</v>
      </c>
    </row>
    <row r="16" spans="2:8" ht="30" customHeight="1" x14ac:dyDescent="0.3">
      <c r="B16" s="2" t="str">
        <f ca="1">IFERROR(TEXT(VremenskiDefinisanRaspored[[#This Row],[Datum]],"aaaa"), "")</f>
        <v>četvrtak</v>
      </c>
      <c r="C16" s="13">
        <f ca="1">IF($G$3="","",$G$3+6)</f>
        <v>44581</v>
      </c>
      <c r="D16" s="7"/>
      <c r="E16" s="7"/>
      <c r="F16" s="7"/>
      <c r="G16" s="7"/>
      <c r="H16" s="7">
        <f t="shared" si="0"/>
        <v>0</v>
      </c>
    </row>
    <row r="17" spans="2:8" ht="30" customHeight="1" x14ac:dyDescent="0.3">
      <c r="B17" s="2" t="str">
        <f ca="1">IFERROR(TEXT(VremenskiDefinisanRaspored[[#This Row],[Datum]],"aaaa"), "")</f>
        <v>petak</v>
      </c>
      <c r="C17" s="13">
        <f ca="1">IF($G$3="","",$G$3+7)</f>
        <v>44582</v>
      </c>
      <c r="D17" s="7"/>
      <c r="E17" s="7"/>
      <c r="F17" s="7"/>
      <c r="G17" s="7"/>
      <c r="H17" s="7">
        <f t="shared" si="0"/>
        <v>0</v>
      </c>
    </row>
    <row r="18" spans="2:8" ht="30" customHeight="1" x14ac:dyDescent="0.3">
      <c r="B18" s="2" t="str">
        <f ca="1">IFERROR(TEXT(VremenskiDefinisanRaspored[[#This Row],[Datum]],"aaaa"), "")</f>
        <v>subota</v>
      </c>
      <c r="C18" s="13">
        <f ca="1">IF($G$3="","",$G$3+8)</f>
        <v>44583</v>
      </c>
      <c r="D18" s="7"/>
      <c r="E18" s="7"/>
      <c r="F18" s="7"/>
      <c r="G18" s="7"/>
      <c r="H18" s="7">
        <f t="shared" si="0"/>
        <v>0</v>
      </c>
    </row>
    <row r="19" spans="2:8" ht="30" customHeight="1" x14ac:dyDescent="0.3">
      <c r="B19" s="2" t="str">
        <f ca="1">IFERROR(TEXT(VremenskiDefinisanRaspored[[#This Row],[Datum]],"aaaa"), "")</f>
        <v>nedelja</v>
      </c>
      <c r="C19" s="13">
        <f ca="1">IF($G$3="","",$G$3+9)</f>
        <v>44584</v>
      </c>
      <c r="D19" s="7"/>
      <c r="E19" s="7"/>
      <c r="F19" s="7"/>
      <c r="G19" s="7"/>
      <c r="H19" s="7">
        <f t="shared" si="0"/>
        <v>0</v>
      </c>
    </row>
    <row r="20" spans="2:8" ht="30" customHeight="1" x14ac:dyDescent="0.3">
      <c r="B20" s="2" t="str">
        <f ca="1">IFERROR(TEXT(VremenskiDefinisanRaspored[[#This Row],[Datum]],"aaaa"), "")</f>
        <v>ponedeljak</v>
      </c>
      <c r="C20" s="13">
        <f ca="1">IF($G$3="","",$G$3+10)</f>
        <v>44585</v>
      </c>
      <c r="D20" s="7"/>
      <c r="E20" s="7"/>
      <c r="F20" s="7"/>
      <c r="G20" s="7"/>
      <c r="H20" s="7">
        <f t="shared" si="0"/>
        <v>0</v>
      </c>
    </row>
    <row r="21" spans="2:8" ht="30" customHeight="1" x14ac:dyDescent="0.3">
      <c r="B21" s="2" t="str">
        <f ca="1">IFERROR(TEXT(VremenskiDefinisanRaspored[[#This Row],[Datum]],"aaaa"), "")</f>
        <v>utorak</v>
      </c>
      <c r="C21" s="13">
        <f ca="1">IF($G$3="","",$G$3+11)</f>
        <v>44586</v>
      </c>
      <c r="D21" s="7"/>
      <c r="E21" s="7"/>
      <c r="F21" s="7"/>
      <c r="G21" s="7"/>
      <c r="H21" s="7">
        <f t="shared" si="0"/>
        <v>0</v>
      </c>
    </row>
    <row r="22" spans="2:8" ht="30" customHeight="1" x14ac:dyDescent="0.3">
      <c r="B22" s="2" t="str">
        <f ca="1">IFERROR(TEXT(VremenskiDefinisanRaspored[[#This Row],[Datum]],"aaaa"), "")</f>
        <v>sreda</v>
      </c>
      <c r="C22" s="13">
        <f ca="1">IF($G$3="","",$G$3+12)</f>
        <v>44587</v>
      </c>
      <c r="D22" s="7"/>
      <c r="E22" s="7"/>
      <c r="F22" s="7"/>
      <c r="G22" s="7"/>
      <c r="H22" s="7">
        <f t="shared" si="0"/>
        <v>0</v>
      </c>
    </row>
    <row r="23" spans="2:8" ht="30" customHeight="1" x14ac:dyDescent="0.3">
      <c r="B23" s="2" t="str">
        <f ca="1">IFERROR(TEXT(VremenskiDefinisanRaspored[[#This Row],[Datum]],"aaaa"), "")</f>
        <v>četvrtak</v>
      </c>
      <c r="C23" s="13">
        <f ca="1">IF($G$3="","",$G$3+13)</f>
        <v>44588</v>
      </c>
      <c r="D23" s="7"/>
      <c r="E23" s="7"/>
      <c r="F23" s="7"/>
      <c r="G23" s="7"/>
      <c r="H23" s="7">
        <f t="shared" si="0"/>
        <v>0</v>
      </c>
    </row>
    <row r="24" spans="2:8" ht="30" customHeight="1" x14ac:dyDescent="0.3">
      <c r="C24" s="3" t="s">
        <v>9</v>
      </c>
      <c r="D24" s="8">
        <f>IFERROR(SUM(D10:D23), "")</f>
        <v>0</v>
      </c>
      <c r="E24" s="8">
        <f>IFERROR(SUM(E10:E23), "")</f>
        <v>0</v>
      </c>
      <c r="F24" s="8">
        <f>IFERROR(SUM(F10:F23), "")</f>
        <v>0</v>
      </c>
      <c r="G24" s="8">
        <f>IFERROR(SUM(G10:G23), "")</f>
        <v>0</v>
      </c>
      <c r="H24" s="8">
        <f>IFERROR(SUM(H10:H23), "")</f>
        <v>0</v>
      </c>
    </row>
    <row r="25" spans="2:8" ht="30" customHeight="1" x14ac:dyDescent="0.3">
      <c r="C25" s="3" t="s">
        <v>10</v>
      </c>
      <c r="D25" s="4"/>
      <c r="E25" s="5"/>
      <c r="F25" s="4"/>
      <c r="G25" s="5"/>
      <c r="H25" s="6"/>
    </row>
    <row r="26" spans="2:8" ht="30" customHeight="1" x14ac:dyDescent="0.3">
      <c r="C26" s="3" t="s">
        <v>11</v>
      </c>
      <c r="D26" s="9">
        <f>IFERROR(D24*D25, "")</f>
        <v>0</v>
      </c>
      <c r="E26" s="9">
        <f>IFERROR(E24*E25, "")</f>
        <v>0</v>
      </c>
      <c r="F26" s="9">
        <f>IFERROR(F24*F25, "")</f>
        <v>0</v>
      </c>
      <c r="G26" s="9">
        <f>IFERROR(G24*G25, "")</f>
        <v>0</v>
      </c>
      <c r="H26" s="9">
        <f>IFERROR(SUM(D26:G26), "")</f>
        <v>0</v>
      </c>
    </row>
    <row r="27" spans="2:8" ht="7.15" customHeight="1" x14ac:dyDescent="0.3"/>
    <row r="28" spans="2:8" ht="30" customHeight="1" x14ac:dyDescent="0.3">
      <c r="D28" s="18"/>
      <c r="E28" s="18"/>
      <c r="F28" s="18"/>
      <c r="G28" s="18"/>
      <c r="H28" s="12"/>
    </row>
    <row r="29" spans="2:8" ht="30" customHeight="1" x14ac:dyDescent="0.3">
      <c r="D29" s="15" t="s">
        <v>13</v>
      </c>
      <c r="E29" s="15"/>
      <c r="F29" s="15"/>
      <c r="G29" s="15"/>
      <c r="H29" t="s">
        <v>8</v>
      </c>
    </row>
    <row r="30" spans="2:8" ht="30" customHeight="1" x14ac:dyDescent="0.3">
      <c r="D30" s="19"/>
      <c r="E30" s="19"/>
      <c r="F30" s="19"/>
      <c r="G30" s="19"/>
      <c r="H30" s="12"/>
    </row>
    <row r="31" spans="2:8" ht="30" customHeight="1" x14ac:dyDescent="0.3">
      <c r="D31" s="15" t="s">
        <v>14</v>
      </c>
      <c r="E31" s="15"/>
      <c r="F31" s="15"/>
      <c r="G31" s="15"/>
      <c r="H31" t="s">
        <v>8</v>
      </c>
    </row>
  </sheetData>
  <mergeCells count="14">
    <mergeCell ref="D31:G31"/>
    <mergeCell ref="C5:D5"/>
    <mergeCell ref="B1:H1"/>
    <mergeCell ref="D28:G28"/>
    <mergeCell ref="D30:G30"/>
    <mergeCell ref="G6:H6"/>
    <mergeCell ref="G7:H7"/>
    <mergeCell ref="G3:H3"/>
    <mergeCell ref="G4:H4"/>
    <mergeCell ref="C6:D6"/>
    <mergeCell ref="C7:D7"/>
    <mergeCell ref="C3:D3"/>
    <mergeCell ref="C4:D4"/>
    <mergeCell ref="D29:G29"/>
  </mergeCells>
  <phoneticPr fontId="0" type="noConversion"/>
  <dataValidations count="33">
    <dataValidation allowBlank="1" showInputMessage="1" showErrorMessage="1" prompt="Kreirajte dvonedeljni vremenski definisani raspored u ovom radnom listu. Ukupan broj sati i ukupna plata izračunavaju se automatski" sqref="A1" xr:uid="{00000000-0002-0000-0000-000000000000}"/>
    <dataValidation allowBlank="1" showInputMessage="1" showErrorMessage="1" prompt="Naslov ovog radnog lista nalazi se u ovoj ćeliji" sqref="B1:H1" xr:uid="{00000000-0002-0000-0000-000001000000}"/>
    <dataValidation allowBlank="1" showInputMessage="1" showErrorMessage="1" prompt="U ovu ćeliju unesite ime preduzeća. Adresu preduzeća unesite u ćelije od B3 do C5, datum početka i datum završetka platnog perioda u ćelije G3 i G4, a podatke o zaposlenom u ćelije od B6 do G7" sqref="B2" xr:uid="{00000000-0002-0000-0000-000002000000}"/>
    <dataValidation allowBlank="1" showInputMessage="1" showErrorMessage="1" prompt="Unesite ulicu i broj u ovu ćeliju" sqref="C3:D3" xr:uid="{00000000-0002-0000-0000-000003000000}"/>
    <dataValidation allowBlank="1" showInputMessage="1" showErrorMessage="1" prompt="Unesite adresu 2 u ovu ćeliju" sqref="C4:D4" xr:uid="{00000000-0002-0000-0000-000004000000}"/>
    <dataValidation allowBlank="1" showInputMessage="1" showErrorMessage="1" prompt="Unesite grad, državu i poštanski broj u ovu ćeliju" sqref="C5:D5" xr:uid="{00000000-0002-0000-0000-000005000000}"/>
    <dataValidation allowBlank="1" showInputMessage="1" showErrorMessage="1" prompt="Unesite ime zaposlenog u ćeliju sa desne strane" sqref="B6" xr:uid="{00000000-0002-0000-0000-000006000000}"/>
    <dataValidation allowBlank="1" showInputMessage="1" showErrorMessage="1" prompt="Unesite ime direktora u ćeliju sa desne strane" sqref="B7" xr:uid="{00000000-0002-0000-0000-000007000000}"/>
    <dataValidation allowBlank="1" showInputMessage="1" showErrorMessage="1" prompt="Unesite ime direktora u ovu ćeliju" sqref="C7:D7" xr:uid="{00000000-0002-0000-0000-000008000000}"/>
    <dataValidation allowBlank="1" showInputMessage="1" showErrorMessage="1" prompt="Unesite ime zaposlenog u ovu ćeliju" sqref="C6:D6" xr:uid="{00000000-0002-0000-0000-000009000000}"/>
    <dataValidation allowBlank="1" showInputMessage="1" showErrorMessage="1" prompt="Unesite datum početka platnog perioda u ovu ćeliju" sqref="G3" xr:uid="{00000000-0002-0000-0000-00000A000000}"/>
    <dataValidation allowBlank="1" showInputMessage="1" showErrorMessage="1" prompt="Unesite datum završetka platnog perioda u ćeliji sa desne strane" sqref="F4" xr:uid="{00000000-0002-0000-0000-00000B000000}"/>
    <dataValidation allowBlank="1" showInputMessage="1" showErrorMessage="1" prompt="Unesite datum početka platnog perioda u ćeliju sa desne strane" sqref="F3" xr:uid="{00000000-0002-0000-0000-00000C000000}"/>
    <dataValidation allowBlank="1" showInputMessage="1" showErrorMessage="1" prompt="Unesite datum završetka platnog perioda u ovu ćeliju" sqref="G4" xr:uid="{00000000-0002-0000-0000-00000D000000}"/>
    <dataValidation allowBlank="1" showInputMessage="1" showErrorMessage="1" prompt="Unesite adresu e-pošte zaposlenog u ovu ćeliju" sqref="G7:H7" xr:uid="{00000000-0002-0000-0000-00000E000000}"/>
    <dataValidation allowBlank="1" showInputMessage="1" showErrorMessage="1" prompt="Unesite broj telefona zaposlenog u ćeliju sa desne strane" sqref="F6" xr:uid="{00000000-0002-0000-0000-00000F000000}"/>
    <dataValidation allowBlank="1" showInputMessage="1" showErrorMessage="1" prompt="Unesite broj telefona zaposlenog u ovu ćeliju" sqref="G6:H6" xr:uid="{00000000-0002-0000-0000-000010000000}"/>
    <dataValidation allowBlank="1" showInputMessage="1" showErrorMessage="1" prompt="Unesite adresu e-pošte zaposlenog u ćeliju sa desne strane" sqref="F7" xr:uid="{00000000-0002-0000-0000-000011000000}"/>
    <dataValidation allowBlank="1" showInputMessage="1" showErrorMessage="1" prompt="Unesite redovno radno vreme u ovu kolonu, ispod ovog naslova" sqref="D9" xr:uid="{00000000-0002-0000-0000-000012000000}"/>
    <dataValidation allowBlank="1" showInputMessage="1" showErrorMessage="1" prompt="Datum se automatski ažurira u ovoj koloni, ispod ovog naslova, na osnovu datuma početka i datuma završetka platnog perioda u ćelijama G3 i G4" sqref="C9" xr:uid="{00000000-0002-0000-0000-000013000000}"/>
    <dataValidation allowBlank="1" showInputMessage="1" showErrorMessage="1" prompt="Unesite broj časova prekovremenog rada u ovu kolonu, ispod ovog naslova" sqref="E9" xr:uid="{00000000-0002-0000-0000-000014000000}"/>
    <dataValidation allowBlank="1" showInputMessage="1" showErrorMessage="1" prompt="Unesite broj časova bolovanja u ovu kolonu, ispod ovog naslova" sqref="F9" xr:uid="{00000000-0002-0000-0000-000015000000}"/>
    <dataValidation allowBlank="1" showInputMessage="1" showErrorMessage="1" prompt="Unesite broj časova odmora u ovu kolonu, ispod ovog naslova" sqref="G9" xr:uid="{00000000-0002-0000-0000-000016000000}"/>
    <dataValidation allowBlank="1" showInputMessage="1" showErrorMessage="1" prompt="Ukupan broj časova za svaki radni dan automatski se izračunava u ovoj koloni, ispod ovog naslova" sqref="H9" xr:uid="{00000000-0002-0000-0000-000017000000}"/>
    <dataValidation allowBlank="1" showInputMessage="1" showErrorMessage="1" prompt="Ukupan broj časova za kompletan period automatski se izračunava u ćelijama sa desne strane" sqref="C24" xr:uid="{00000000-0002-0000-0000-000018000000}"/>
    <dataValidation allowBlank="1" showInputMessage="1" showErrorMessage="1" prompt="Unesite cenu po času u ćelije sa desne strane" sqref="C25" xr:uid="{00000000-0002-0000-0000-000019000000}"/>
    <dataValidation allowBlank="1" showInputMessage="1" showErrorMessage="1" prompt="Ukupna plata se automatski izračunava u ćelijama sa desne strane" sqref="C26" xr:uid="{00000000-0002-0000-0000-00001A000000}"/>
    <dataValidation allowBlank="1" showInputMessage="1" showErrorMessage="1" prompt="Unesite potpis zaposlenog u ovu ćeliju" sqref="D28:G28" xr:uid="{00000000-0002-0000-0000-00001B000000}"/>
    <dataValidation allowBlank="1" showInputMessage="1" showErrorMessage="1" prompt="Unesite potpis direktora u ovu ćeliju" sqref="D30:G30" xr:uid="{00000000-0002-0000-0000-00001C000000}"/>
    <dataValidation allowBlank="1" showInputMessage="1" showErrorMessage="1" prompt="Unesite datum u ovu ćeliju" sqref="H28 H30" xr:uid="{00000000-0002-0000-0000-00001D000000}"/>
    <dataValidation allowBlank="1" showInputMessage="1" showErrorMessage="1" prompt="Unesite ulicu i broj u ćeliju sa desne strane" sqref="B3" xr:uid="{00000000-0002-0000-0000-00001E000000}"/>
    <dataValidation allowBlank="1" showInputMessage="1" showErrorMessage="1" prompt="Unesite adresu 2 u ćeliju sa desne strane" sqref="B4" xr:uid="{00000000-0002-0000-0000-00001F000000}"/>
    <dataValidation allowBlank="1" showInputMessage="1" showErrorMessage="1" prompt="Unesite grad, državu i poštanski broj u ćeliju sa desne strane" sqref="B5" xr:uid="{00000000-0002-0000-0000-000020000000}"/>
  </dataValidations>
  <printOptions horizontalCentered="1"/>
  <pageMargins left="0.75" right="0.75" top="0.5" bottom="0.5" header="0.5" footer="0.5"/>
  <pageSetup paperSize="9" scale="39" fitToHeight="0" orientation="portrait" r:id="rId1"/>
  <headerFooter differentFirst="1">
    <oddFooter>Page &amp;P of &amp;N</oddFooter>
  </headerFooter>
  <ignoredErrors>
    <ignoredError sqref="H10:H23 D24:G24 D26:G26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TM16400631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9</vt:i4>
      </vt:variant>
    </vt:vector>
  </ap:HeadingPairs>
  <ap:TitlesOfParts>
    <vt:vector baseType="lpstr" size="10">
      <vt:lpstr>Dvonedeljni vremenski raspored</vt:lpstr>
      <vt:lpstr>Naslov1</vt:lpstr>
      <vt:lpstr>'Dvonedeljni vremenski raspored'!Naslovi_štampanja</vt:lpstr>
      <vt:lpstr>OblastNaslovaReda1..C5</vt:lpstr>
      <vt:lpstr>OblastNaslovaReda2..G4</vt:lpstr>
      <vt:lpstr>OblastNaslovaReda3..C7</vt:lpstr>
      <vt:lpstr>OblastNaslovaReda4..G7</vt:lpstr>
      <vt:lpstr>OblastNaslovaReda5..H24</vt:lpstr>
      <vt:lpstr>OblastNaslovaReda6..G25</vt:lpstr>
      <vt:lpstr>OblastNaslovaReda7..H26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2021-12-28T20:56:21Z</dcterms:created>
  <dcterms:modified xsi:type="dcterms:W3CDTF">2022-01-14T06:47:08Z</dcterms:modified>
</cp:coreProperties>
</file>