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slicers/slicer2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E\template\2018_019_WordTech_Accessible_Templates_B11\04_PreDTP_Done\sr-latn-RS\"/>
    </mc:Choice>
  </mc:AlternateContent>
  <bookViews>
    <workbookView xWindow="0" yWindow="0" windowWidth="20490" windowHeight="7755"/>
  </bookViews>
  <sheets>
    <sheet name="Depoziti" sheetId="1" r:id="rId1"/>
    <sheet name="Podizanja" sheetId="2" r:id="rId2"/>
  </sheets>
  <definedNames>
    <definedName name="Godina">Depoziti!$D$4</definedName>
    <definedName name="Mesec">Depoziti!$D$2</definedName>
    <definedName name="_xlnm.Print_Titles" localSheetId="0">Depoziti!$6:$6</definedName>
    <definedName name="NaslovKolone1">Depoziti[[#Headers],[br. depozita]]</definedName>
    <definedName name="NaslovKolone2">Čekovi[[#Headers],[tip]]</definedName>
    <definedName name="OblastNaslovaKolone1..F2.1">Depoziti!$D$1</definedName>
    <definedName name="OblastNaslovaKolone2..F4.1">Depoziti!$D$3</definedName>
    <definedName name="Opis_segmentatora">#N/A</definedName>
    <definedName name="Segmentator_za1">#N/A</definedName>
    <definedName name="Ukupno_depozita">Depoziti[[#Totals],[iznos]]</definedName>
    <definedName name="Ukupno_podizanja">Čekovi[[#Totals],[iznos]]</definedName>
    <definedName name="ZavršniSaldo">Depoziti!$E$2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  <x14:slicerCache r:id="rId4"/>
      </x15:slicerCaches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7" i="1"/>
  <c r="C8" i="1"/>
  <c r="C9" i="1"/>
  <c r="C10" i="1"/>
  <c r="D2" i="1" l="1"/>
  <c r="D4" i="1"/>
  <c r="D8" i="2"/>
  <c r="F4" i="1" s="1"/>
  <c r="B7" i="1" l="1"/>
  <c r="B8" i="1"/>
  <c r="B9" i="1"/>
  <c r="B10" i="1"/>
  <c r="D11" i="1" l="1"/>
  <c r="F2" i="1" l="1"/>
  <c r="E4" i="1"/>
</calcChain>
</file>

<file path=xl/sharedStrings.xml><?xml version="1.0" encoding="utf-8"?>
<sst xmlns="http://schemas.openxmlformats.org/spreadsheetml/2006/main" count="44" uniqueCount="32">
  <si>
    <t>mesečno
banka
izvod</t>
  </si>
  <si>
    <t>depoziti</t>
  </si>
  <si>
    <t>br. depozita</t>
  </si>
  <si>
    <t>datum</t>
  </si>
  <si>
    <t>MESEC</t>
  </si>
  <si>
    <t>GODINA</t>
  </si>
  <si>
    <t>iznos</t>
  </si>
  <si>
    <t>PRETHODNI SALDO</t>
  </si>
  <si>
    <t>ZAVRŠNI SALDO</t>
  </si>
  <si>
    <t>opis</t>
  </si>
  <si>
    <t>posao 1, ček 1</t>
  </si>
  <si>
    <t>posao 2, ček 1</t>
  </si>
  <si>
    <t>posao 1, ček 2</t>
  </si>
  <si>
    <t>posao 2, ček 2</t>
  </si>
  <si>
    <t>UKUPNO DEPOZITA</t>
  </si>
  <si>
    <t>UKUPNO PODIZANJA</t>
  </si>
  <si>
    <t>sravnjeno</t>
  </si>
  <si>
    <t>da</t>
  </si>
  <si>
    <t>podizanja</t>
  </si>
  <si>
    <t>tip</t>
  </si>
  <si>
    <t>ček 1001</t>
  </si>
  <si>
    <t>ček 1002</t>
  </si>
  <si>
    <t>ček 1003</t>
  </si>
  <si>
    <t>dugovanje</t>
  </si>
  <si>
    <t>Bankomat</t>
  </si>
  <si>
    <t>za</t>
  </si>
  <si>
    <t>struja</t>
  </si>
  <si>
    <t>voda/kanalizacija/smeće</t>
  </si>
  <si>
    <t>hipoteka</t>
  </si>
  <si>
    <t>namirnice</t>
  </si>
  <si>
    <t>gotovina</t>
  </si>
  <si>
    <t>ZBIR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</si>
</sst>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RSD]"/>
    <numFmt numFmtId="165" formatCode="0_ ;\-0\ "/>
  </numFmts>
  <fonts count="8" x14ac:knownFonts="1">
    <font>
      <sz val="11"/>
      <color theme="1"/>
      <name val="Trebuchet MS"/>
      <family val="2"/>
      <scheme val="minor"/>
    </font>
    <font>
      <sz val="18"/>
      <color theme="5"/>
      <name val="Euphemia"/>
      <family val="2"/>
      <scheme val="major"/>
    </font>
    <font>
      <sz val="25"/>
      <color theme="1" tint="0.34998626667073579"/>
      <name val="Euphemia"/>
      <family val="2"/>
      <scheme val="major"/>
    </font>
    <font>
      <sz val="10"/>
      <color theme="1"/>
      <name val="Trebuchet MS"/>
      <family val="2"/>
      <scheme val="minor"/>
    </font>
    <font>
      <sz val="11"/>
      <color theme="1" tint="0.34998626667073579"/>
      <name val="Euphemia"/>
      <family val="2"/>
      <scheme val="major"/>
    </font>
    <font>
      <sz val="11"/>
      <color theme="1"/>
      <name val="Trebuchet MS"/>
      <family val="2"/>
      <scheme val="minor"/>
    </font>
    <font>
      <sz val="18"/>
      <color theme="4" tint="-0.24994659260841701"/>
      <name val="Euphemia"/>
      <family val="2"/>
      <scheme val="major"/>
    </font>
    <font>
      <b/>
      <sz val="15"/>
      <color theme="1" tint="0.34998626667073579"/>
      <name val="Trebuchet MS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medium">
        <color theme="6"/>
      </bottom>
      <diagonal/>
    </border>
    <border>
      <left style="thick">
        <color theme="0"/>
      </left>
      <right style="thick">
        <color theme="0"/>
      </right>
      <top/>
      <bottom style="medium">
        <color theme="4"/>
      </bottom>
      <diagonal/>
    </border>
    <border>
      <left style="thick">
        <color theme="0"/>
      </left>
      <right style="thick">
        <color theme="0"/>
      </right>
      <top/>
      <bottom style="medium">
        <color theme="5"/>
      </bottom>
      <diagonal/>
    </border>
  </borders>
  <cellStyleXfs count="12">
    <xf numFmtId="0" fontId="0" fillId="0" borderId="0">
      <alignment horizontal="left" vertical="center" wrapText="1" indent="1"/>
    </xf>
    <xf numFmtId="0" fontId="6" fillId="0" borderId="0"/>
    <xf numFmtId="0" fontId="4" fillId="0" borderId="1" applyNumberFormat="0" applyFill="0" applyProtection="0"/>
    <xf numFmtId="0" fontId="1" fillId="0" borderId="0"/>
    <xf numFmtId="0" fontId="2" fillId="0" borderId="0" applyNumberFormat="0" applyFill="0" applyBorder="0" applyAlignment="0" applyProtection="0"/>
    <xf numFmtId="164" fontId="5" fillId="0" borderId="0" applyFont="0" applyFill="0" applyBorder="0" applyProtection="0">
      <alignment horizontal="left" vertical="top"/>
    </xf>
    <xf numFmtId="164" fontId="3" fillId="0" borderId="0" applyFont="0" applyFill="0" applyBorder="0" applyProtection="0">
      <alignment horizontal="left" vertical="center" indent="1"/>
    </xf>
    <xf numFmtId="0" fontId="4" fillId="0" borderId="2" applyNumberFormat="0" applyFill="0" applyProtection="0"/>
    <xf numFmtId="0" fontId="4" fillId="0" borderId="3"/>
    <xf numFmtId="0" fontId="7" fillId="0" borderId="0">
      <alignment horizontal="left" vertical="top"/>
    </xf>
    <xf numFmtId="14" fontId="5" fillId="0" borderId="0" applyFont="0" applyFill="0" applyBorder="0">
      <alignment horizontal="left" vertical="center" wrapText="1" indent="1"/>
    </xf>
    <xf numFmtId="165" fontId="5" fillId="0" borderId="0" applyFont="0" applyFill="0" applyBorder="0" applyProtection="0">
      <alignment horizontal="left" vertical="center" indent="1"/>
    </xf>
  </cellStyleXfs>
  <cellXfs count="18">
    <xf numFmtId="0" fontId="0" fillId="0" borderId="0" xfId="0">
      <alignment horizontal="left" vertical="center" wrapText="1" indent="1"/>
    </xf>
    <xf numFmtId="0" fontId="4" fillId="0" borderId="1" xfId="2" applyBorder="1"/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6" fillId="0" borderId="0" xfId="1"/>
    <xf numFmtId="0" fontId="4" fillId="0" borderId="1" xfId="2"/>
    <xf numFmtId="0" fontId="1" fillId="0" borderId="0" xfId="3"/>
    <xf numFmtId="0" fontId="4" fillId="0" borderId="2" xfId="7"/>
    <xf numFmtId="0" fontId="4" fillId="0" borderId="3" xfId="8"/>
    <xf numFmtId="14" fontId="0" fillId="0" borderId="0" xfId="10" applyFont="1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164" fontId="0" fillId="0" borderId="0" xfId="6" applyFont="1">
      <alignment horizontal="left" vertical="center" indent="1"/>
    </xf>
    <xf numFmtId="165" fontId="0" fillId="0" borderId="0" xfId="11" applyFont="1">
      <alignment horizontal="left" vertical="center" indent="1"/>
    </xf>
    <xf numFmtId="0" fontId="7" fillId="0" borderId="0" xfId="9">
      <alignment horizontal="left" vertical="top"/>
    </xf>
    <xf numFmtId="164" fontId="7" fillId="0" borderId="0" xfId="5" applyFont="1">
      <alignment horizontal="left" vertical="top"/>
    </xf>
    <xf numFmtId="164" fontId="0" fillId="0" borderId="0" xfId="0" applyNumberFormat="1" applyFont="1" applyFill="1" applyBorder="1" applyAlignment="1">
      <alignment horizontal="left" vertical="center" indent="1"/>
    </xf>
    <xf numFmtId="0" fontId="2" fillId="0" borderId="0" xfId="4" applyBorder="1" applyAlignment="1">
      <alignment horizontal="left" vertical="center" wrapText="1"/>
    </xf>
  </cellXfs>
  <cellStyles count="12">
    <cellStyle name="Datum" xfId="10"/>
    <cellStyle name="Mesec i godina" xfId="9"/>
    <cellStyle name="Naslov" xfId="4" builtinId="15" customBuiltin="1"/>
    <cellStyle name="Naslov 1" xfId="1" builtinId="16" customBuiltin="1"/>
    <cellStyle name="Naslov 2" xfId="3" builtinId="17" customBuiltin="1"/>
    <cellStyle name="Naslov 3" xfId="2" builtinId="18" customBuiltin="1"/>
    <cellStyle name="Naslov 4" xfId="7" builtinId="19" customBuiltin="1"/>
    <cellStyle name="Normalan" xfId="0" builtinId="0" customBuiltin="1"/>
    <cellStyle name="Ukupno podizanja" xfId="8"/>
    <cellStyle name="Valuta" xfId="5" builtinId="4" customBuiltin="1"/>
    <cellStyle name="Valuta [0]" xfId="6" builtinId="7" customBuiltin="1"/>
    <cellStyle name="Zarez" xfId="11" builtinId="3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164" formatCode="#,##0.00\ [$RSD]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164" formatCode="#,##0.00\ [$RSD]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 patternType="solid">
          <fgColor theme="4"/>
          <bgColor theme="5"/>
        </patternFill>
      </fill>
      <border diagonalUp="0" diagonalDown="0">
        <left/>
        <right/>
        <top style="thin">
          <color theme="0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4"/>
          <bgColor theme="5" tint="-0.24994659260841701"/>
        </patternFill>
      </fill>
      <border diagonalUp="0" diagonalDown="0">
        <left/>
        <right/>
        <top/>
        <bottom style="thin">
          <color theme="0"/>
        </bottom>
        <vertical/>
        <horizontal/>
      </border>
    </dxf>
    <dxf>
      <font>
        <b/>
        <i val="0"/>
        <color theme="0"/>
      </font>
      <fill>
        <patternFill patternType="solid">
          <fgColor theme="4" tint="0.79989013336588644"/>
          <bgColor theme="5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 diagonalUp="0" diagonalDown="0">
        <left/>
        <right/>
        <top style="thin">
          <color theme="0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  <border diagonalUp="0" diagonalDown="0">
        <left/>
        <right/>
        <top/>
        <bottom style="thin">
          <color theme="0"/>
        </bottom>
        <vertical/>
        <horizontal/>
      </border>
    </dxf>
    <dxf>
      <font>
        <b/>
        <i val="0"/>
        <color theme="0"/>
      </font>
      <fill>
        <patternFill patternType="solid">
          <fgColor theme="4" tint="0.79992065187536243"/>
          <bgColor theme="4" tint="-0.24994659260841701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/>
        <color theme="1"/>
      </font>
      <border>
        <bottom style="thin">
          <color theme="5"/>
        </bottom>
        <vertical/>
        <horizontal/>
      </border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</dxfs>
  <tableStyles count="5" defaultTableStyle="TableStyleMedium2" defaultPivotStyle="PivotStyleMedium2">
    <tableStyle name="Mesečna izmirenja banke" pivot="0" table="0" count="10">
      <tableStyleElement type="wholeTable" dxfId="21"/>
      <tableStyleElement type="headerRow" dxfId="20"/>
    </tableStyle>
    <tableStyle name="Mesečna izmirenja banke – depoziti" pivot="0" count="3">
      <tableStyleElement type="wholeTable" dxfId="19"/>
      <tableStyleElement type="headerRow" dxfId="18"/>
      <tableStyleElement type="totalRow" dxfId="17"/>
    </tableStyle>
    <tableStyle name="Mesečna izmirenja banke – podizanja" pivot="0" count="3">
      <tableStyleElement type="wholeTable" dxfId="16"/>
      <tableStyleElement type="headerRow" dxfId="15"/>
      <tableStyleElement type="totalRow" dxfId="14"/>
    </tableStyle>
    <tableStyle name="Mesečna izmirenja banke_2" pivot="0" table="0" count="10">
      <tableStyleElement type="wholeTable" dxfId="13"/>
      <tableStyleElement type="headerRow" dxfId="12"/>
    </tableStyle>
    <tableStyle name="Mesečna izmirenja banke_2 2" pivot="0" table="0" count="10">
      <tableStyleElement type="wholeTable" dxfId="11"/>
      <tableStyleElement type="headerRow" dxfId="10"/>
    </tableStyle>
  </tableStyles>
  <extLst>
    <ext xmlns:x14="http://schemas.microsoft.com/office/spreadsheetml/2009/9/main" uri="{46F421CA-312F-682f-3DD2-61675219B42D}">
      <x14:dxfs count="24"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theme="4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theme="4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-0.24994659260841701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theme="4" tint="-0.24994659260841701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5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5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5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5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5" tint="-0.249977111117893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theme="5" tint="0.59999389629810485"/>
            </left>
            <right style="thin">
              <color theme="5" tint="0.59999389629810485"/>
            </right>
            <top style="thin">
              <color theme="5" tint="0.59999389629810485"/>
            </top>
            <bottom style="thin">
              <color theme="5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5"/>
              <bgColor theme="5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Mesečna izmirenja banke">
        <x14:slicerStyle name="Mesečna izmirenja banke">
          <x14:slicerStyleElements>
            <x14:slicerStyleElement type="unselectedItemWithData" dxfId="23"/>
            <x14:slicerStyleElement type="unselectedItemWithNoData" dxfId="22"/>
            <x14:slicerStyleElement type="selectedItemWithData" dxfId="21"/>
            <x14:slicerStyleElement type="selectedItemWithNoData" dxfId="20"/>
            <x14:slicerStyleElement type="hoveredUnselectedItemWithData" dxfId="19"/>
            <x14:slicerStyleElement type="hoveredSelectedItemWithData" dxfId="18"/>
            <x14:slicerStyleElement type="hoveredUnselectedItemWithNoData" dxfId="17"/>
            <x14:slicerStyleElement type="hoveredSelectedItemWithNoData" dxfId="16"/>
          </x14:slicerStyleElements>
        </x14:slicerStyle>
        <x14:slicerStyle name="Mesečna izmirenja banke_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Mesečna izmirenja banke_2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microsoft.com/office/2007/relationships/slicerCache" Target="slicerCaches/slicerCache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6</xdr:row>
      <xdr:rowOff>19051</xdr:rowOff>
    </xdr:from>
    <xdr:to>
      <xdr:col>7</xdr:col>
      <xdr:colOff>1895475</xdr:colOff>
      <xdr:row>9</xdr:row>
      <xdr:rowOff>323850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opis" descr="Segmentator za depozite za filtriranje stavki depozita po opisu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opi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05750" y="2686051"/>
              <a:ext cx="1828800" cy="14477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sr-latn-rs" sz="1100"/>
                <a:t>Ovaj oblik predstavlja segmentator tabele. Segmentatori tabela podržani su u programu Excel 2013 ili novijim verzijama.
Segmentator ne može da se koristi ako je oblik izmenjen u starijoj verziji programa Excel ili ako je radna sveska sačuvana u programu Excel 2007 ili starijoj verziji.</a:t>
              </a:r>
            </a:p>
          </xdr:txBody>
        </xdr:sp>
      </mc:Fallback>
    </mc:AlternateContent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2</xdr:row>
      <xdr:rowOff>19050</xdr:rowOff>
    </xdr:from>
    <xdr:to>
      <xdr:col>7</xdr:col>
      <xdr:colOff>1895475</xdr:colOff>
      <xdr:row>5</xdr:row>
      <xdr:rowOff>320802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za 1" descr="Segmentator za podizanja za filtriranje stavki podizanja prema vrednosti „podizanje za“">
              <a:extLst>
                <a:ext uri="{FF2B5EF4-FFF2-40B4-BE49-F238E27FC236}">
                  <a16:creationId xmlns:a16="http://schemas.microsoft.com/office/drawing/2014/main" id="{3F01FCF7-F26F-41B6-B277-8E5E21EECEC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z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05750" y="971550"/>
              <a:ext cx="1828800" cy="144475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sr-latn-rs" sz="1100"/>
                <a:t>Ovaj oblik predstavlja segmentator tabele. Segmentatori tabela podržani su u programu Excel 2013 ili novijim verzijama.
Segmentator ne može da se koristi ako je oblik izmenjen u starijoj verziji programa Excel ili ako je radna sveska sačuvana u programu Excel 2007 ili starijoj verziji.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Opis_segmentatora" sourceName="opis">
  <extLst>
    <x:ext xmlns:x15="http://schemas.microsoft.com/office/spreadsheetml/2010/11/main" uri="{2F2917AC-EB37-4324-AD4E-5DD8C200BD13}">
      <x15:tableSlicerCache tableId="2" column="3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tor_za1" sourceName="za">
  <extLst>
    <x:ext xmlns:x15="http://schemas.microsoft.com/office/spreadsheetml/2010/11/main" uri="{2F2917AC-EB37-4324-AD4E-5DD8C200BD13}">
      <x15:tableSlicerCache tableId="3" column="4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opis" cache="Opis_segmentatora" caption="filter za opis" style="Mesečna izmirenja banke_2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za 1" cache="Segmentator_za1" caption="filter „za“" rowHeight="241300"/>
</slicers>
</file>

<file path=xl/tables/table1.xml><?xml version="1.0" encoding="utf-8"?>
<table xmlns="http://schemas.openxmlformats.org/spreadsheetml/2006/main" id="2" name="Depoziti" displayName="Depoziti" ref="B6:F11" totalsRowCount="1">
  <autoFilter ref="B6:F10"/>
  <tableColumns count="5">
    <tableColumn id="4" name="br. depozita" totalsRowLabel="ZBIR" totalsRowDxfId="9">
      <calculatedColumnFormula>ROW()-ROW(Depoziti[[#Headers],[br. depozita]])</calculatedColumnFormula>
    </tableColumn>
    <tableColumn id="1" name="datum" totalsRowDxfId="8"/>
    <tableColumn id="2" name="iznos" totalsRowFunction="sum" totalsRowDxfId="7"/>
    <tableColumn id="3" name="opis" totalsRowDxfId="6"/>
    <tableColumn id="5" name="sravnjeno" totalsRowDxfId="5"/>
  </tableColumns>
  <tableStyleInfo name="Mesečna izmirenja banke – depoziti" showFirstColumn="0" showLastColumn="0" showRowStripes="0" showColumnStripes="0"/>
  <extLst>
    <ext xmlns:x14="http://schemas.microsoft.com/office/spreadsheetml/2009/9/main" uri="{504A1905-F514-4f6f-8877-14C23A59335A}">
      <x14:table altTextSummary="Unesite broj, datum, iznos, opis i status izmirenja depozita u ovu tabelu"/>
    </ext>
  </extLst>
</table>
</file>

<file path=xl/tables/table2.xml><?xml version="1.0" encoding="utf-8"?>
<table xmlns="http://schemas.openxmlformats.org/spreadsheetml/2006/main" id="3" name="Čekovi" displayName="Čekovi" ref="B2:F8" totalsRowCount="1">
  <autoFilter ref="B2:F7"/>
  <tableColumns count="5">
    <tableColumn id="1" name="tip" totalsRowLabel="ZBIR" totalsRowDxfId="4"/>
    <tableColumn id="2" name="datum" totalsRowDxfId="3"/>
    <tableColumn id="3" name="iznos" totalsRowFunction="sum" totalsRowDxfId="2"/>
    <tableColumn id="4" name="za" totalsRowDxfId="1"/>
    <tableColumn id="5" name="sravnjeno" totalsRowDxfId="0"/>
  </tableColumns>
  <tableStyleInfo name="Mesečna izmirenja banke – podizanja" showFirstColumn="0" showLastColumn="0" showRowStripes="0" showColumnStripes="0"/>
  <extLst>
    <ext xmlns:x14="http://schemas.microsoft.com/office/spreadsheetml/2009/9/main" uri="{504A1905-F514-4f6f-8877-14C23A59335A}">
      <x14:table altTextSummary="Unesite tip, datum, iznos, namenu i status sravnjenja podizanja u ovu tabelu"/>
    </ext>
  </extLst>
</table>
</file>

<file path=xl/theme/theme1.xml><?xml version="1.0" encoding="utf-8"?>
<a:theme xmlns:a="http://schemas.openxmlformats.org/drawingml/2006/main" name="Monthly Bank Reconciliation">
  <a:themeElements>
    <a:clrScheme name="Monthly bank Reconciliation">
      <a:dk1>
        <a:srgbClr val="000000"/>
      </a:dk1>
      <a:lt1>
        <a:srgbClr val="FFFFFF"/>
      </a:lt1>
      <a:dk2>
        <a:srgbClr val="38300D"/>
      </a:dk2>
      <a:lt2>
        <a:srgbClr val="F7F4F0"/>
      </a:lt2>
      <a:accent1>
        <a:srgbClr val="38A657"/>
      </a:accent1>
      <a:accent2>
        <a:srgbClr val="3A6E8C"/>
      </a:accent2>
      <a:accent3>
        <a:srgbClr val="F16522"/>
      </a:accent3>
      <a:accent4>
        <a:srgbClr val="7F52AA"/>
      </a:accent4>
      <a:accent5>
        <a:srgbClr val="EFC516"/>
      </a:accent5>
      <a:accent6>
        <a:srgbClr val="A51E2B"/>
      </a:accent6>
      <a:hlink>
        <a:srgbClr val="0D707D"/>
      </a:hlink>
      <a:folHlink>
        <a:srgbClr val="7F52AA"/>
      </a:folHlink>
    </a:clrScheme>
    <a:fontScheme name="Monthly Bank Reconciliation">
      <a:majorFont>
        <a:latin typeface="Euphem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F11"/>
  <sheetViews>
    <sheetView showGridLines="0" tabSelected="1" workbookViewId="0"/>
  </sheetViews>
  <sheetFormatPr defaultRowHeight="30" customHeight="1" x14ac:dyDescent="0.3"/>
  <cols>
    <col min="1" max="1" width="2.375" customWidth="1"/>
    <col min="2" max="2" width="17.625" customWidth="1"/>
    <col min="3" max="3" width="16" customWidth="1"/>
    <col min="4" max="4" width="20.875" customWidth="1"/>
    <col min="5" max="5" width="27.875" customWidth="1"/>
    <col min="6" max="6" width="20.875" customWidth="1"/>
    <col min="7" max="7" width="2.625" customWidth="1"/>
    <col min="8" max="8" width="25.625" customWidth="1"/>
    <col min="9" max="9" width="2.625" customWidth="1"/>
  </cols>
  <sheetData>
    <row r="1" spans="2:6" ht="45" customHeight="1" thickBot="1" x14ac:dyDescent="0.45">
      <c r="B1" s="17" t="s">
        <v>0</v>
      </c>
      <c r="C1" s="17"/>
      <c r="D1" s="6" t="s">
        <v>4</v>
      </c>
      <c r="E1" s="6" t="s">
        <v>7</v>
      </c>
      <c r="F1" s="8" t="s">
        <v>14</v>
      </c>
    </row>
    <row r="2" spans="2:6" ht="30" customHeight="1" x14ac:dyDescent="0.3">
      <c r="B2" s="17"/>
      <c r="C2" s="17"/>
      <c r="D2" s="14" t="str">
        <f ca="1">UPPER(TEXT(TODAY(),"mmmm"))</f>
        <v>MAJ</v>
      </c>
      <c r="E2" s="15">
        <v>2525.54</v>
      </c>
      <c r="F2" s="15">
        <f>Ukupno_depozita</f>
        <v>5400</v>
      </c>
    </row>
    <row r="3" spans="2:6" ht="30" customHeight="1" thickBot="1" x14ac:dyDescent="0.45">
      <c r="B3" s="17"/>
      <c r="C3" s="17"/>
      <c r="D3" s="1" t="s">
        <v>5</v>
      </c>
      <c r="E3" s="1" t="s">
        <v>8</v>
      </c>
      <c r="F3" s="9" t="s">
        <v>15</v>
      </c>
    </row>
    <row r="4" spans="2:6" ht="30" customHeight="1" x14ac:dyDescent="0.3">
      <c r="B4" s="17"/>
      <c r="C4" s="17"/>
      <c r="D4" s="14">
        <f ca="1">YEAR(TODAY())</f>
        <v>2018</v>
      </c>
      <c r="E4" s="15">
        <f>IFERROR(ZavršniSaldo+Ukupno_depozita-Ukupno_podizanja, "")</f>
        <v>6550.54</v>
      </c>
      <c r="F4" s="15">
        <f>Ukupno_podizanja</f>
        <v>1375</v>
      </c>
    </row>
    <row r="5" spans="2:6" ht="45" customHeight="1" x14ac:dyDescent="0.55000000000000004">
      <c r="B5" s="5" t="s">
        <v>1</v>
      </c>
    </row>
    <row r="6" spans="2:6" ht="30" customHeight="1" x14ac:dyDescent="0.3">
      <c r="B6" s="2" t="s">
        <v>2</v>
      </c>
      <c r="C6" s="2" t="s">
        <v>3</v>
      </c>
      <c r="D6" s="2" t="s">
        <v>6</v>
      </c>
      <c r="E6" s="2" t="s">
        <v>9</v>
      </c>
      <c r="F6" s="2" t="s">
        <v>16</v>
      </c>
    </row>
    <row r="7" spans="2:6" ht="30" customHeight="1" x14ac:dyDescent="0.3">
      <c r="B7" s="13">
        <f>ROW()-ROW(Depoziti[[#Headers],[br. depozita]])</f>
        <v>1</v>
      </c>
      <c r="C7" s="10">
        <f ca="1">TODAY()-15</f>
        <v>43220</v>
      </c>
      <c r="D7" s="12">
        <v>1500</v>
      </c>
      <c r="E7" s="11" t="s">
        <v>10</v>
      </c>
      <c r="F7" s="2" t="s">
        <v>17</v>
      </c>
    </row>
    <row r="8" spans="2:6" ht="30" customHeight="1" x14ac:dyDescent="0.3">
      <c r="B8" s="13">
        <f>ROW()-ROW(Depoziti[[#Headers],[br. depozita]])</f>
        <v>2</v>
      </c>
      <c r="C8" s="10">
        <f ca="1">TODAY()-10</f>
        <v>43225</v>
      </c>
      <c r="D8" s="12">
        <v>1200</v>
      </c>
      <c r="E8" s="11" t="s">
        <v>11</v>
      </c>
      <c r="F8" s="2" t="s">
        <v>17</v>
      </c>
    </row>
    <row r="9" spans="2:6" ht="30" customHeight="1" x14ac:dyDescent="0.3">
      <c r="B9" s="13">
        <f>ROW()-ROW(Depoziti[[#Headers],[br. depozita]])</f>
        <v>3</v>
      </c>
      <c r="C9" s="10">
        <f ca="1">TODAY()-5</f>
        <v>43230</v>
      </c>
      <c r="D9" s="12">
        <v>1500</v>
      </c>
      <c r="E9" s="11" t="s">
        <v>12</v>
      </c>
      <c r="F9" s="2" t="s">
        <v>17</v>
      </c>
    </row>
    <row r="10" spans="2:6" ht="30" customHeight="1" x14ac:dyDescent="0.3">
      <c r="B10" s="13">
        <f>ROW()-ROW(Depoziti[[#Headers],[br. depozita]])</f>
        <v>4</v>
      </c>
      <c r="C10" s="10">
        <f ca="1">TODAY()</f>
        <v>43235</v>
      </c>
      <c r="D10" s="12">
        <v>1200</v>
      </c>
      <c r="E10" s="11" t="s">
        <v>13</v>
      </c>
      <c r="F10" s="2" t="s">
        <v>17</v>
      </c>
    </row>
    <row r="11" spans="2:6" ht="30" customHeight="1" x14ac:dyDescent="0.3">
      <c r="B11" s="2" t="s">
        <v>31</v>
      </c>
      <c r="C11" s="3"/>
      <c r="D11" s="16">
        <f>SUBTOTAL(109,Depoziti[iznos])</f>
        <v>5400</v>
      </c>
      <c r="E11" s="3"/>
      <c r="F11" s="3"/>
    </row>
  </sheetData>
  <mergeCells count="1">
    <mergeCell ref="B1:C4"/>
  </mergeCells>
  <conditionalFormatting sqref="D7:D10">
    <cfRule type="dataBar" priority="12">
      <dataBar>
        <cfvo type="min"/>
        <cfvo type="max"/>
        <color theme="4" tint="-0.499984740745262"/>
      </dataBar>
      <extLst>
        <ext xmlns:x14="http://schemas.microsoft.com/office/spreadsheetml/2009/9/main" uri="{B025F937-C7B1-47D3-B67F-A62EFF666E3E}">
          <x14:id>{DFAB242C-6506-4613-AF01-D0956E78CD1F}</x14:id>
        </ext>
      </extLst>
    </cfRule>
  </conditionalFormatting>
  <dataValidations count="22">
    <dataValidation type="list" errorStyle="warning" allowBlank="1" showInputMessage="1" showErrorMessage="1" error="Izaberite opciju Da ili Ne na listi. Izaberite stavku „OTKAŽI“, pa pritisnite kombinaciju tastera ALT+STRELICA NADOLE da biste otvorili padajuću listu, a zatim taster ENTER da biste napravili izbor" sqref="F7:F10">
      <formula1>"da,ne"</formula1>
    </dataValidation>
    <dataValidation allowBlank="1" showInputMessage="1" showErrorMessage="1" prompt="Napravite mesečni izvod iz banke o sravnjenju u ovoj radnoj svesci. Unesite depozite i podizanja. Ukupni depoziti, podizanja i salda automatski se izračunavaju na ovom listu" sqref="A1"/>
    <dataValidation allowBlank="1" showInputMessage="1" showErrorMessage="1" prompt="Naslov ovog radnog lista nalazi se u ovoj ćeliji. Unesite mesec, godinu i prethodni saldo u ćelije sa desne strane" sqref="B1:C4"/>
    <dataValidation allowBlank="1" showInputMessage="1" showErrorMessage="1" prompt="Unesite detalje depozita u tabelu ispod. Koristite segmentator u ćeliji H7 da biste filtrirali depozite po opisu" sqref="B5"/>
    <dataValidation allowBlank="1" showInputMessage="1" showErrorMessage="1" prompt="Unesite mesec u ćeliju ispod" sqref="D1"/>
    <dataValidation allowBlank="1" showInputMessage="1" showErrorMessage="1" prompt="Unesite mesec u ovu ćeliju" sqref="D2"/>
    <dataValidation allowBlank="1" showInputMessage="1" showErrorMessage="1" prompt="Unesite godinu u ćeliju ispod" sqref="D3"/>
    <dataValidation allowBlank="1" showInputMessage="1" showErrorMessage="1" prompt="Unesite godinu u ovu ćeliju" sqref="D4"/>
    <dataValidation allowBlank="1" showInputMessage="1" showErrorMessage="1" prompt="Unesite prethodni saldo u ćeliju ispod" sqref="E1"/>
    <dataValidation allowBlank="1" showInputMessage="1" showErrorMessage="1" prompt="Unesite prethodni saldo u ovu ćeliju" sqref="E2"/>
    <dataValidation allowBlank="1" showInputMessage="1" showErrorMessage="1" prompt="Završni saldo se automatski izračunava u ćeliji ispod" sqref="E3"/>
    <dataValidation allowBlank="1" showInputMessage="1" showErrorMessage="1" prompt="Završni saldo se automatski izračunava u ovoj ćeliji" sqref="E4"/>
    <dataValidation allowBlank="1" showInputMessage="1" showErrorMessage="1" prompt="Ukupni depoziti se automatski izračunavaju u ćeliji ispod" sqref="F1"/>
    <dataValidation allowBlank="1" showInputMessage="1" showErrorMessage="1" prompt="Ukupni depoziti se automatski izračunavaju u ovoj ćeliji" sqref="F2"/>
    <dataValidation allowBlank="1" showInputMessage="1" showErrorMessage="1" prompt="Ukupna podizanja se automatski izračunavaju u ćeliji ispod" sqref="F3"/>
    <dataValidation allowBlank="1" showInputMessage="1" showErrorMessage="1" prompt="Ukupna podizanja se automatski izračunavaju u ovoj ćeliji" sqref="F4"/>
    <dataValidation allowBlank="1" showInputMessage="1" showErrorMessage="1" prompt="Unesite broj depozita u ovu kolonu, ispod ovog naslova. Koristite filtere naslova da biste pronašli određene stavke" sqref="B6"/>
    <dataValidation allowBlank="1" showInputMessage="1" showErrorMessage="1" prompt="Izaberite Da ili Ne u ovoj koloni da biste obeležili sravnjene unose. Pritisnite kombinaciju tastera ALT+STRELICA NADOLE da biste otvorili padajuću listu, a zatim taster ENTER da biste napravili izbor." sqref="F6"/>
    <dataValidation allowBlank="1" showInputMessage="1" showErrorMessage="1" prompt="Unesite datum u ovu kolonu, ispod ovog naslova" sqref="C6"/>
    <dataValidation allowBlank="1" showInputMessage="1" showErrorMessage="1" prompt="Unesite iznos u ovu kolonu, ispod ovog naslova" sqref="D6"/>
    <dataValidation allowBlank="1" showInputMessage="1" showErrorMessage="1" prompt="Unesite opis u ovu kolonu, ispod ovog naslova" sqref="E6"/>
    <dataValidation allowBlank="1" showInputMessage="1" showErrorMessage="1" prompt="Segmentator za depozite za filtriranje stavki depozita po opisu nalazi se u ovoj ćeliji" sqref="H7"/>
  </dataValidations>
  <printOptions horizontalCentered="1"/>
  <pageMargins left="0.4" right="0.4" top="0.4" bottom="0.4" header="0.5" footer="0.5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FAB242C-6506-4613-AF01-D0956E78CD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D7:D10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B1:F8"/>
  <sheetViews>
    <sheetView showGridLines="0" workbookViewId="0"/>
  </sheetViews>
  <sheetFormatPr defaultRowHeight="30" customHeight="1" x14ac:dyDescent="0.3"/>
  <cols>
    <col min="1" max="1" width="2.375" customWidth="1"/>
    <col min="2" max="2" width="17.625" customWidth="1"/>
    <col min="3" max="3" width="16" customWidth="1"/>
    <col min="4" max="4" width="20.875" customWidth="1"/>
    <col min="5" max="5" width="27.875" customWidth="1"/>
    <col min="6" max="6" width="20.875" customWidth="1"/>
    <col min="7" max="7" width="2.625" customWidth="1"/>
    <col min="8" max="8" width="25.625" customWidth="1"/>
    <col min="9" max="9" width="2.625" customWidth="1"/>
  </cols>
  <sheetData>
    <row r="1" spans="2:6" ht="45" customHeight="1" x14ac:dyDescent="0.55000000000000004">
      <c r="B1" s="7" t="s">
        <v>18</v>
      </c>
    </row>
    <row r="2" spans="2:6" ht="30" customHeight="1" x14ac:dyDescent="0.3">
      <c r="B2" s="2" t="s">
        <v>19</v>
      </c>
      <c r="C2" s="2" t="s">
        <v>3</v>
      </c>
      <c r="D2" s="2" t="s">
        <v>6</v>
      </c>
      <c r="E2" s="2" t="s">
        <v>25</v>
      </c>
      <c r="F2" s="2" t="s">
        <v>16</v>
      </c>
    </row>
    <row r="3" spans="2:6" ht="30" customHeight="1" x14ac:dyDescent="0.3">
      <c r="B3" s="2" t="s">
        <v>20</v>
      </c>
      <c r="C3" s="10">
        <f ca="1">TODAY()-8</f>
        <v>43227</v>
      </c>
      <c r="D3" s="12">
        <v>150</v>
      </c>
      <c r="E3" s="11" t="s">
        <v>26</v>
      </c>
      <c r="F3" s="2" t="s">
        <v>17</v>
      </c>
    </row>
    <row r="4" spans="2:6" ht="30" customHeight="1" x14ac:dyDescent="0.3">
      <c r="B4" s="2" t="s">
        <v>21</v>
      </c>
      <c r="C4" s="10">
        <f ca="1">TODAY()-6</f>
        <v>43229</v>
      </c>
      <c r="D4" s="12">
        <v>150</v>
      </c>
      <c r="E4" s="11" t="s">
        <v>27</v>
      </c>
      <c r="F4" s="2" t="s">
        <v>17</v>
      </c>
    </row>
    <row r="5" spans="2:6" ht="30" customHeight="1" x14ac:dyDescent="0.3">
      <c r="B5" s="2" t="s">
        <v>22</v>
      </c>
      <c r="C5" s="10">
        <f ca="1">TODAY()-4</f>
        <v>43231</v>
      </c>
      <c r="D5" s="12">
        <v>850</v>
      </c>
      <c r="E5" s="11" t="s">
        <v>28</v>
      </c>
      <c r="F5" s="2" t="s">
        <v>17</v>
      </c>
    </row>
    <row r="6" spans="2:6" ht="30" customHeight="1" x14ac:dyDescent="0.3">
      <c r="B6" s="2" t="s">
        <v>23</v>
      </c>
      <c r="C6" s="10">
        <f ca="1">TODAY()-2</f>
        <v>43233</v>
      </c>
      <c r="D6" s="12">
        <v>125</v>
      </c>
      <c r="E6" s="11" t="s">
        <v>29</v>
      </c>
      <c r="F6" s="2" t="s">
        <v>17</v>
      </c>
    </row>
    <row r="7" spans="2:6" ht="30" customHeight="1" x14ac:dyDescent="0.3">
      <c r="B7" s="2" t="s">
        <v>24</v>
      </c>
      <c r="C7" s="10">
        <f ca="1">TODAY()</f>
        <v>43235</v>
      </c>
      <c r="D7" s="12">
        <v>100</v>
      </c>
      <c r="E7" s="11" t="s">
        <v>30</v>
      </c>
      <c r="F7" s="2" t="s">
        <v>17</v>
      </c>
    </row>
    <row r="8" spans="2:6" ht="30" customHeight="1" x14ac:dyDescent="0.3">
      <c r="B8" s="2" t="s">
        <v>31</v>
      </c>
      <c r="C8" s="4"/>
      <c r="D8" s="16">
        <f>SUBTOTAL(109,Čekovi[iznos])</f>
        <v>1375</v>
      </c>
      <c r="E8" s="4"/>
      <c r="F8" s="4"/>
    </row>
  </sheetData>
  <conditionalFormatting sqref="D3:D7">
    <cfRule type="dataBar" priority="2">
      <dataBar>
        <cfvo type="min"/>
        <cfvo type="max"/>
        <color theme="5" tint="-0.249977111117893"/>
      </dataBar>
      <extLst>
        <ext xmlns:x14="http://schemas.microsoft.com/office/spreadsheetml/2009/9/main" uri="{B025F937-C7B1-47D3-B67F-A62EFF666E3E}">
          <x14:id>{7DEE2C2E-D81C-4C19-B320-E43E1A263491}</x14:id>
        </ext>
      </extLst>
    </cfRule>
  </conditionalFormatting>
  <dataValidations count="9">
    <dataValidation type="list" errorStyle="warning" allowBlank="1" showInputMessage="1" showErrorMessage="1" error="Izaberite opciju Da ili Ne na listi. Izaberite stavku „OTKAŽI“, pa pritisnite kombinaciju tastera ALT+STRELICA NADOLE da biste otvorili padajuću listu, a zatim taster ENTER da biste napravili izbor" sqref="F3:F7">
      <formula1>"da,ne"</formula1>
    </dataValidation>
    <dataValidation allowBlank="1" showInputMessage="1" showErrorMessage="1" prompt="Naslov ovog radnog lista nalazi se u ovoj ćeliji" sqref="B1"/>
    <dataValidation allowBlank="1" showInputMessage="1" showErrorMessage="1" prompt="Izaberite Da ili Ne u ovoj koloni da biste obeležili sravnjene unose. Pritisnite kombinaciju tastera ALT+STRELICA NADOLE da biste otvorili padajuću listu, a zatim taster ENTER da biste napravili izbor." sqref="F2"/>
    <dataValidation allowBlank="1" showInputMessage="1" showErrorMessage="1" prompt="Unesite tip podizanja u ovu kolonu, ispod ovog naslova. Koristite filtere naslova da biste pronašli određene stavke" sqref="B2"/>
    <dataValidation allowBlank="1" showInputMessage="1" showErrorMessage="1" prompt="Unesite datum u ovu kolonu, ispod ovog naslova" sqref="C2"/>
    <dataValidation allowBlank="1" showInputMessage="1" showErrorMessage="1" prompt="Unesite iznos u ovu kolonu, ispod ovog naslova" sqref="D2"/>
    <dataValidation allowBlank="1" showInputMessage="1" showErrorMessage="1" prompt="Unesite podizanje za stavke u ovu kolonu, ispod ovog naslova" sqref="E2"/>
    <dataValidation allowBlank="1" showInputMessage="1" showErrorMessage="1" prompt="Segmentator za podizanja za filtriranje stavki podizanja prema vrednosti „podizanje za“" sqref="H3"/>
    <dataValidation allowBlank="1" showInputMessage="1" showErrorMessage="1" prompt="Kreirajte listu podizanja na ovom radnom listu. Koristite segmentator u ćeliji H3 da biste filtrirali podizanja po vrednosti podizanja za stavku" sqref="A1"/>
  </dataValidations>
  <printOptions horizontalCentered="1"/>
  <pageMargins left="0.4" right="0.4" top="0.4" bottom="0.4" header="0.5" footer="0.5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DEE2C2E-D81C-4C19-B320-E43E1A2634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D3:D7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opsezi</vt:lpstr>
      </vt:variant>
      <vt:variant>
        <vt:i4>10</vt:i4>
      </vt:variant>
    </vt:vector>
  </HeadingPairs>
  <TitlesOfParts>
    <vt:vector size="12" baseType="lpstr">
      <vt:lpstr>Depoziti</vt:lpstr>
      <vt:lpstr>Podizanja</vt:lpstr>
      <vt:lpstr>Godina</vt:lpstr>
      <vt:lpstr>Mesec</vt:lpstr>
      <vt:lpstr>Depoziti!Naslovi_štampanja</vt:lpstr>
      <vt:lpstr>NaslovKolone1</vt:lpstr>
      <vt:lpstr>NaslovKolone2</vt:lpstr>
      <vt:lpstr>OblastNaslovaKolone1..F2.1</vt:lpstr>
      <vt:lpstr>OblastNaslovaKolone2..F4.1</vt:lpstr>
      <vt:lpstr>Ukupno_depozita</vt:lpstr>
      <vt:lpstr>Ukupno_podizanja</vt:lpstr>
      <vt:lpstr>ZavršniSaldo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testera</cp:lastModifiedBy>
  <dcterms:created xsi:type="dcterms:W3CDTF">2017-06-29T04:42:49Z</dcterms:created>
  <dcterms:modified xsi:type="dcterms:W3CDTF">2018-05-15T09:16:46Z</dcterms:modified>
</cp:coreProperties>
</file>