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157.xml" ContentType="application/vnd.openxmlformats-officedocument.spreadsheetml.table+xml"/>
  <Override PartName="/xl/tables/table58.xml" ContentType="application/vnd.openxmlformats-officedocument.spreadsheetml.table+xml"/>
  <Override PartName="/xl/tables/table109.xml" ContentType="application/vnd.openxmlformats-officedocument.spreadsheetml.table+xml"/>
  <Override PartName="/xl/tables/table410.xml" ContentType="application/vnd.openxmlformats-officedocument.spreadsheetml.table+xml"/>
  <Override PartName="/xl/tables/table1411.xml" ContentType="application/vnd.openxmlformats-officedocument.spreadsheetml.table+xml"/>
  <Override PartName="/xl/tables/table912.xml" ContentType="application/vnd.openxmlformats-officedocument.spreadsheetml.table+xml"/>
  <Override PartName="/xl/tables/table313.xml" ContentType="application/vnd.openxmlformats-officedocument.spreadsheetml.table+xml"/>
  <Override PartName="/xl/tables/table814.xml" ContentType="application/vnd.openxmlformats-officedocument.spreadsheetml.table+xml"/>
  <Override PartName="/xl/tables/table1315.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filterPrivacy="1" codeName="ThisWorkbook"/>
  <xr:revisionPtr revIDLastSave="0" documentId="13_ncr:20001_{0140440C-6536-4B9C-8217-3A830D9E9ED7}" xr6:coauthVersionLast="47" xr6:coauthVersionMax="47" xr10:uidLastSave="{00000000-0000-0000-0000-000000000000}"/>
  <bookViews>
    <workbookView xWindow="-120" yWindow="-120" windowWidth="28950" windowHeight="15930" xr2:uid="{00000000-000D-0000-FFFF-FFFF00000000}"/>
  </bookViews>
  <sheets>
    <sheet name="Troškovi pokretanja poslovanja" sheetId="1" r:id="rId1"/>
  </sheets>
  <definedNames>
    <definedName name="_xlnm.Print_Area" localSheetId="0">'Troškovi pokretanja poslovanja'!$B$1:$D$121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1" l="1"/>
  <c r="D110" i="1" l="1"/>
  <c r="D100" i="1" l="1"/>
  <c r="D101" i="1"/>
  <c r="D55" i="1" l="1"/>
  <c r="D99" i="1" s="1"/>
  <c r="D25" i="1"/>
  <c r="D95" i="1" s="1"/>
  <c r="D94" i="1"/>
  <c r="D69" i="1" l="1"/>
  <c r="D87" i="1" s="1"/>
  <c r="D50" i="1"/>
  <c r="D98" i="1" s="1"/>
  <c r="D42" i="1"/>
  <c r="D97" i="1" s="1"/>
  <c r="D34" i="1"/>
  <c r="D96" i="1" s="1"/>
  <c r="D10" i="1"/>
  <c r="D93" i="1" s="1"/>
  <c r="D102" i="1" l="1"/>
  <c r="D81" i="1"/>
  <c r="D89" i="1" s="1"/>
  <c r="D76" i="1"/>
  <c r="D88" i="1" s="1"/>
  <c r="D90" i="1" s="1"/>
</calcChain>
</file>

<file path=xl/sharedStrings.xml><?xml version="1.0" encoding="utf-8"?>
<sst xmlns="http://schemas.openxmlformats.org/spreadsheetml/2006/main" count="132" uniqueCount="87">
  <si>
    <t>TROŠKOVI POKRETANJA</t>
  </si>
  <si>
    <r>
      <rPr>
        <sz val="10"/>
        <color theme="4" tint="-0.499984740745262"/>
        <rFont val="Georgia"/>
        <family val="1"/>
        <scheme val="major"/>
      </rPr>
      <t>NAPOMENA ZA KORIŠĆENJE OVOG RADNOG LISTA</t>
    </r>
    <r>
      <rPr>
        <sz val="10"/>
        <color theme="4" tint="-0.499984740745262"/>
        <rFont val="Arial"/>
        <family val="2"/>
        <scheme val="minor"/>
      </rPr>
      <t xml:space="preserve">
</t>
    </r>
    <r>
      <rPr>
        <sz val="9"/>
        <color theme="4" tint="-0.499984740745262"/>
        <rFont val="Arial"/>
        <family val="2"/>
        <scheme val="minor"/>
      </rPr>
      <t>Skoro svako ko je ikada započeo poslovanje potcenio je troškove, a zatim se suočio sa opasnošću neadekvatnih kapitalnih rezervni. Da biste izbegli ovu zamku, potrebno je da usvojite rigorozan pristup za istraživanje i planiranje. Naš predložak Troškovi pokretanja poslovanja vodiće vas kroz proces.</t>
    </r>
    <r>
      <rPr>
        <sz val="10"/>
        <color theme="4" tint="-0.499984740745262"/>
        <rFont val="Arial"/>
        <family val="2"/>
        <scheme val="minor"/>
      </rPr>
      <t xml:space="preserve">
</t>
    </r>
    <r>
      <rPr>
        <sz val="10"/>
        <color theme="4" tint="-0.499984740745262"/>
        <rFont val="Georgia"/>
        <family val="1"/>
        <scheme val="major"/>
      </rPr>
      <t>POČNITE TAKO ŠTO ĆETE PROCENITI TROŠKOVE</t>
    </r>
    <r>
      <rPr>
        <sz val="10"/>
        <color theme="4" tint="-0.499984740745262"/>
        <rFont val="Arial"/>
        <family val="2"/>
        <scheme val="minor"/>
      </rPr>
      <t xml:space="preserve">
</t>
    </r>
    <r>
      <rPr>
        <sz val="9"/>
        <color theme="4" tint="-0.499984740745262"/>
        <rFont val="Arial"/>
        <family val="2"/>
        <scheme val="minor"/>
      </rPr>
      <t xml:space="preserve">Koliko će koštati pokretanje poslovanja?  Ključno je da posvetite pažnju detaljima. Za svaku kategoriju troškova sastavite listu svega što morate da kupite. To će uključiti materijalna sredstva (na primer opremu, zalihe), kao i usluge (na primer rekonstrukciju, osiguranje). Zatim utvrdite gde možete da kupite ovu robu ili usluge. Istražite više dobavljača; tj. uporedite prodavnice. Ne gledajte samo cenu; uslovi plaćanja, isporuka, pouzdanost i usluga takođe su veoma važni. </t>
    </r>
  </si>
  <si>
    <t>ZGRADA/NEKRETNINE</t>
  </si>
  <si>
    <t>Kupovina</t>
  </si>
  <si>
    <t>Izgradnja</t>
  </si>
  <si>
    <t>Renoviranje</t>
  </si>
  <si>
    <t>Drugo</t>
  </si>
  <si>
    <t>POBOLJŠANJA ZAKUPA</t>
  </si>
  <si>
    <t>Stavka 1</t>
  </si>
  <si>
    <t>Stavka 2</t>
  </si>
  <si>
    <t>Stavka 3</t>
  </si>
  <si>
    <t>Stavka 4</t>
  </si>
  <si>
    <t>LISTA KAPITALNE OPREME</t>
  </si>
  <si>
    <t>Nameštaj</t>
  </si>
  <si>
    <t>Oprema</t>
  </si>
  <si>
    <t>Priključci</t>
  </si>
  <si>
    <t>Mašinstvo</t>
  </si>
  <si>
    <t>TROŠKOVE ZA LOKACIJU I ADMINISTRACIJU</t>
  </si>
  <si>
    <t>Iznajmljivanje</t>
  </si>
  <si>
    <t>Depoziti za usluge</t>
  </si>
  <si>
    <t>Pravne i računovodstvene naknade</t>
  </si>
  <si>
    <t>Prepaid osiguranje</t>
  </si>
  <si>
    <t xml:space="preserve">Plate pre otvaranja </t>
  </si>
  <si>
    <t>OPENING INVENTORY</t>
  </si>
  <si>
    <t>Kategorija 1</t>
  </si>
  <si>
    <t>Kategorija 2</t>
  </si>
  <si>
    <t>Kategorija 3</t>
  </si>
  <si>
    <t>Kategorija 4</t>
  </si>
  <si>
    <t>Kategorija 5</t>
  </si>
  <si>
    <t>TROŠKOVI REKLAMIRANJA I PROMOTIVNI TROŠKOVE</t>
  </si>
  <si>
    <t>Reklamiranje</t>
  </si>
  <si>
    <t>Potpis</t>
  </si>
  <si>
    <t>Štampanje</t>
  </si>
  <si>
    <t>Putovanja/zabava</t>
  </si>
  <si>
    <t>Ostale/dodatne kategorije</t>
  </si>
  <si>
    <t>OSTALI TROŠKOVI</t>
  </si>
  <si>
    <t>Drugi troškovi 1</t>
  </si>
  <si>
    <t>Drugi troškovi 2</t>
  </si>
  <si>
    <t>Za nepredviđene slučajeve</t>
  </si>
  <si>
    <t xml:space="preserve">Obrtni kapital </t>
  </si>
  <si>
    <r>
      <rPr>
        <sz val="10"/>
        <color theme="4" tint="-0.499984740745262"/>
        <rFont val="Georgia"/>
        <family val="1"/>
        <scheme val="major"/>
      </rPr>
      <t>DODAVANJE REZERVI ZA NEPREDVIĐENE SLUČAJEVE</t>
    </r>
    <r>
      <rPr>
        <sz val="10"/>
        <color theme="4" tint="-0.499984740745262"/>
        <rFont val="Arial"/>
        <family val="2"/>
        <scheme val="minor"/>
      </rPr>
      <t xml:space="preserve">
</t>
    </r>
    <r>
      <rPr>
        <sz val="9"/>
        <color theme="4" tint="-0.499984740745262"/>
        <rFont val="Arial"/>
        <family val="2"/>
        <scheme val="minor"/>
      </rPr>
      <t xml:space="preserve">Obavezno objasnite kako ste odlučili koji iznos ćete staviti u ovu rezervu. </t>
    </r>
    <r>
      <rPr>
        <sz val="10"/>
        <color theme="4" tint="-0.499984740745262"/>
        <rFont val="Arial"/>
        <family val="2"/>
        <scheme val="minor"/>
      </rPr>
      <t xml:space="preserve">
</t>
    </r>
    <r>
      <rPr>
        <sz val="10"/>
        <color theme="4" tint="-0.499984740745262"/>
        <rFont val="Georgia"/>
        <family val="1"/>
        <scheme val="major"/>
      </rPr>
      <t>ODREDITE PROTOK GOTOVINE</t>
    </r>
    <r>
      <rPr>
        <sz val="10"/>
        <color theme="4" tint="-0.499984740745262"/>
        <rFont val="Arial"/>
        <family val="2"/>
        <scheme val="minor"/>
      </rPr>
      <t xml:space="preserve">
</t>
    </r>
    <r>
      <rPr>
        <sz val="9"/>
        <color theme="4" tint="-0.499984740745262"/>
        <rFont val="Arial"/>
        <family val="2"/>
        <scheme val="minor"/>
      </rPr>
      <t>Ne možete početi sa radom sa praznim bankovnim računom. Gotovina će vam biti potrebna za plaćanje troškova dok se poslovanje razvija. Mogli biste da uradite projekciju protoka gotovine za 12 meseci. Ovde ćete napraviti procenu potreba obrtnog kapitala. Za sada, ostavite ovaj red prazan ili stavite okvirnu cifru. Pošto ste završili sa protokom gotovine, možete da se vratite i unesete brižljivo istražene iznose.</t>
    </r>
    <r>
      <rPr>
        <sz val="10"/>
        <color theme="4" tint="-0.499984740745262"/>
        <rFont val="Arial"/>
        <family val="2"/>
        <scheme val="minor"/>
      </rPr>
      <t xml:space="preserve">
</t>
    </r>
    <r>
      <rPr>
        <sz val="10"/>
        <color theme="4" tint="-0.499984740745262"/>
        <rFont val="Georgia"/>
        <family val="1"/>
        <scheme val="major"/>
      </rPr>
      <t>UNESITE IZVORE KAPITALA</t>
    </r>
    <r>
      <rPr>
        <sz val="10"/>
        <color theme="4" tint="-0.499984740745262"/>
        <rFont val="Arial"/>
        <family val="2"/>
        <scheme val="minor"/>
      </rPr>
      <t xml:space="preserve">
</t>
    </r>
    <r>
      <rPr>
        <sz val="9"/>
        <color theme="4" tint="-0.499984740745262"/>
        <rFont val="Arial"/>
        <family val="2"/>
        <scheme val="minor"/>
      </rPr>
      <t>Sada kada ste procenili koliko kapitala će vam biti potrebno za početak, trebalo bi da obratite pažnju na gornji deo ovog radnog lista. Unesite iznose koje ćete sami obezbediti, koliko će ubaciti partneri ili investitori i koliko novca će biti obezbeđeno pozajmicom.</t>
    </r>
  </si>
  <si>
    <t>IZVORI KAPITALA</t>
  </si>
  <si>
    <r>
      <t>INVESTICIJA VLASNIKA</t>
    </r>
    <r>
      <rPr>
        <sz val="9"/>
        <color theme="4" tint="-0.499984740745262"/>
        <rFont val="Arial"/>
        <family val="2"/>
        <scheme val="minor"/>
      </rPr>
      <t xml:space="preserve"> (IME I VLASNIŠTVO %)</t>
    </r>
  </si>
  <si>
    <t>Ime i procenat vlasništva</t>
  </si>
  <si>
    <t>Drugi investitor</t>
  </si>
  <si>
    <t>BANKOVNI ZAJMOVI</t>
  </si>
  <si>
    <t>Banka 1</t>
  </si>
  <si>
    <t>Banka 2</t>
  </si>
  <si>
    <t>Banka 3</t>
  </si>
  <si>
    <t>Banka 4</t>
  </si>
  <si>
    <t>DRUGI KREDITI</t>
  </si>
  <si>
    <t>Izvor 1</t>
  </si>
  <si>
    <t>Izvor 2</t>
  </si>
  <si>
    <r>
      <rPr>
        <sz val="10"/>
        <color theme="4" tint="-0.499984740745262"/>
        <rFont val="Georgia"/>
        <family val="1"/>
        <scheme val="major"/>
      </rPr>
      <t>DOKAZ GUBITAKA</t>
    </r>
    <r>
      <rPr>
        <sz val="10"/>
        <color theme="4" tint="-0.499984740745262"/>
        <rFont val="Arial"/>
        <family val="2"/>
        <scheme val="minor"/>
      </rPr>
      <t xml:space="preserve">
</t>
    </r>
    <r>
      <rPr>
        <sz val="9"/>
        <color theme="4" tint="-0.499984740745262"/>
        <rFont val="Arial"/>
        <family val="2"/>
        <scheme val="minor"/>
      </rPr>
      <t>Ako planirate da koristite ovaj plan kao podršku zahtevu za bankarski kredit, koristite odeljak pri dnu da biste pokazali koja sredstva nudite kao garanciju kredita i procenite vrednost tih stavki. Budite spremni da ponudite neki dokaz o procenama vrednosti garancije.</t>
    </r>
  </si>
  <si>
    <t>SAŽETA IZJAVA</t>
  </si>
  <si>
    <t>IZVOR KAPITALA</t>
  </si>
  <si>
    <t>Vlasnički kapital i druge investicije</t>
  </si>
  <si>
    <t>Bankovni krediti</t>
  </si>
  <si>
    <t>Drugi krediti</t>
  </si>
  <si>
    <t>Zgrade/nekretnine</t>
  </si>
  <si>
    <t>Poboljšanja zakupa</t>
  </si>
  <si>
    <t>Kapitalna oprema</t>
  </si>
  <si>
    <t>Troškovi lokacije/administracije</t>
  </si>
  <si>
    <t>Zalihe otvaranja</t>
  </si>
  <si>
    <t>Troškovi oglašavanja/promotivni troškovi</t>
  </si>
  <si>
    <t>Ostali troškovi</t>
  </si>
  <si>
    <t>Fond za nepredviđene situacije</t>
  </si>
  <si>
    <t>Obrtni kapital</t>
  </si>
  <si>
    <t>OBEZBEĐENJE I GARANCIJA ZA PREDLOG KREDITA</t>
  </si>
  <si>
    <t>GARANCIJA ZA KREDITE</t>
  </si>
  <si>
    <t>Nekretnine</t>
  </si>
  <si>
    <t>Druge garancije</t>
  </si>
  <si>
    <t>VLASNICI</t>
  </si>
  <si>
    <t>Vaše ime ovde</t>
  </si>
  <si>
    <t>Drugi vlasnik</t>
  </si>
  <si>
    <t>ŽIRANTI (OSIM VLASNIKA)</t>
  </si>
  <si>
    <t>Žirant 1</t>
  </si>
  <si>
    <t>Žirant 2</t>
  </si>
  <si>
    <t>Žirant 3</t>
  </si>
  <si>
    <t xml:space="preserve"> </t>
  </si>
  <si>
    <t>OPIS</t>
  </si>
  <si>
    <t>IME PREDUZEĆA, LTD</t>
  </si>
  <si>
    <t>IZNOS</t>
  </si>
  <si>
    <t>UKUPNE VREDNOSTI</t>
  </si>
  <si>
    <t>VREDNOST</t>
  </si>
  <si>
    <t xml:space="preserve">  </t>
  </si>
  <si>
    <t>Zbir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</si>
</sst>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5" formatCode="#,##0.00\ &quot;RSD&quot;"/>
  </numFmts>
  <fonts count="15" x14ac:knownFonts="1">
    <font>
      <sz val="10"/>
      <color theme="1" tint="0.2499465926084170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1"/>
      <color theme="4" tint="-0.499984740745262"/>
      <name val="Georgia"/>
      <family val="1"/>
      <scheme val="maj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s>
  <cellStyleXfs count="6">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Protection="0">
      <alignment horizontal="left" vertical="center" indent="1"/>
    </xf>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alignment vertical="center"/>
    </xf>
    <xf numFmtId="0" fontId="1" fillId="0" borderId="0" xfId="2" applyAlignment="1">
      <alignment vertical="center"/>
    </xf>
    <xf numFmtId="0" fontId="0" fillId="0" borderId="0" xfId="0" applyAlignment="1">
      <alignment horizontal="left" vertical="center" indent="1"/>
    </xf>
    <xf numFmtId="0" fontId="2" fillId="0" borderId="0" xfId="1" applyAlignment="1">
      <alignment horizontal="left" vertical="center" indent="1"/>
    </xf>
    <xf numFmtId="0" fontId="11" fillId="0" borderId="0" xfId="3" applyFont="1">
      <alignment horizontal="left" vertical="center" indent="1"/>
    </xf>
    <xf numFmtId="0" fontId="7" fillId="0" borderId="0" xfId="0" applyFont="1">
      <alignment vertical="center"/>
    </xf>
    <xf numFmtId="0" fontId="11" fillId="0" borderId="0" xfId="3" applyFont="1" applyAlignment="1">
      <alignment horizontal="left" vertical="center"/>
    </xf>
    <xf numFmtId="0" fontId="11" fillId="0" borderId="0" xfId="3" applyFont="1" applyAlignment="1">
      <alignment horizontal="right" vertical="center" indent="1"/>
    </xf>
    <xf numFmtId="0" fontId="9" fillId="0" borderId="0" xfId="0" applyFont="1" applyAlignment="1">
      <alignment horizontal="left" vertical="center" wrapText="1" indent="1"/>
    </xf>
    <xf numFmtId="0" fontId="7" fillId="0" borderId="0" xfId="0" applyFont="1" applyAlignment="1">
      <alignment horizontal="left" vertical="center" wrapText="1" indent="1"/>
    </xf>
    <xf numFmtId="0" fontId="6" fillId="0" borderId="0" xfId="0" applyFont="1" applyAlignment="1">
      <alignment horizontal="left" vertical="center" wrapText="1" indent="1"/>
    </xf>
    <xf numFmtId="0" fontId="12" fillId="0" borderId="0" xfId="0" applyFont="1" applyAlignment="1">
      <alignment horizontal="left" vertical="center" indent="1"/>
    </xf>
    <xf numFmtId="0" fontId="12" fillId="0" borderId="0" xfId="0" applyFont="1">
      <alignment vertical="center"/>
    </xf>
    <xf numFmtId="0" fontId="12" fillId="2" borderId="0" xfId="0" applyFont="1" applyFill="1" applyAlignment="1">
      <alignment horizontal="left" vertical="center" indent="1"/>
    </xf>
    <xf numFmtId="0" fontId="12" fillId="2" borderId="0" xfId="0" applyFont="1" applyFill="1">
      <alignment vertical="center"/>
    </xf>
    <xf numFmtId="0" fontId="13" fillId="2" borderId="0" xfId="0" applyFont="1" applyFill="1" applyAlignment="1">
      <alignment horizontal="left" vertical="center" indent="1"/>
    </xf>
    <xf numFmtId="0" fontId="13" fillId="2" borderId="0" xfId="0" applyFont="1" applyFill="1">
      <alignment vertical="center"/>
    </xf>
    <xf numFmtId="0" fontId="7" fillId="0" borderId="4" xfId="0" applyFont="1" applyBorder="1">
      <alignment vertical="center"/>
    </xf>
    <xf numFmtId="0" fontId="7" fillId="0" borderId="4" xfId="0" applyFont="1" applyBorder="1" applyAlignment="1">
      <alignment horizontal="right" vertical="center"/>
    </xf>
    <xf numFmtId="0" fontId="12" fillId="0" borderId="5" xfId="0" applyFont="1" applyBorder="1" applyAlignment="1">
      <alignment horizontal="left" vertical="center" indent="1"/>
    </xf>
    <xf numFmtId="0" fontId="12" fillId="0" borderId="5" xfId="0" applyFont="1" applyBorder="1">
      <alignment vertical="center"/>
    </xf>
    <xf numFmtId="0" fontId="11" fillId="0" borderId="0" xfId="3" applyFont="1" applyFill="1" applyBorder="1">
      <alignment horizontal="left" vertical="center" indent="1"/>
    </xf>
    <xf numFmtId="0" fontId="14" fillId="0" borderId="0" xfId="4" applyFont="1" applyAlignment="1">
      <alignment horizontal="right" vertical="center"/>
    </xf>
    <xf numFmtId="0" fontId="0" fillId="0" borderId="0" xfId="0" applyAlignment="1">
      <alignment horizontal="center" vertical="center"/>
    </xf>
    <xf numFmtId="0" fontId="9"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165" fontId="0" fillId="0" borderId="0" xfId="0" applyNumberFormat="1" applyAlignment="1">
      <alignment horizontal="right" vertical="center" indent="1"/>
    </xf>
    <xf numFmtId="165" fontId="13" fillId="2" borderId="0" xfId="0" applyNumberFormat="1" applyFont="1" applyFill="1" applyAlignment="1">
      <alignment horizontal="right" vertical="center" indent="1"/>
    </xf>
  </cellXfs>
  <cellStyles count="6">
    <cellStyle name="Naslov" xfId="1" builtinId="15" customBuiltin="1"/>
    <cellStyle name="Naslov 1" xfId="2" builtinId="16" customBuiltin="1"/>
    <cellStyle name="Naslov 2" xfId="3" builtinId="17" customBuiltin="1"/>
    <cellStyle name="Naslov 3" xfId="5" builtinId="18" customBuiltin="1"/>
    <cellStyle name="Naslov 4" xfId="4" builtinId="19" customBuiltin="1"/>
    <cellStyle name="Normalan" xfId="0" builtinId="0" customBuiltin="1"/>
  </cellStyles>
  <dxfs count="75">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alignment horizontal="lef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alignment horizontal="lef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numFmt numFmtId="165" formatCode="#,##0.00\ &quot;RSD&quot;"/>
      <alignment horizontal="righ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PivotStyle="PivotStyleLight16">
    <tableStyle name="Troškovi pokretanja poslovanja"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Bankovni krediti" displayName="Bankovni_krediti" ref="B71:D76" totalsRowCount="1" headerRowDxfId="32">
  <tableColumns count="3">
    <tableColumn id="1" xr3:uid="{00000000-0010-0000-0900-000001000000}" name="BANKOVNI ZAJMOVI" totalsRowLabel="Zbir" dataDxfId="31" totalsRowDxfId="30"/>
    <tableColumn id="3" xr3:uid="{00000000-0010-0000-0900-000003000000}" name=" "/>
    <tableColumn id="2" xr3:uid="{00000000-0010-0000-0900-000002000000}" name="IZNOS" totalsRowFunction="sum" dataDxfId="8" totalsRowDxfId="29"/>
  </tableColumns>
  <tableStyleInfo name="Troškovi pokretanja poslovanja" showFirstColumn="0" showLastColumn="1" showRowStripes="1" showColumnStripes="0"/>
  <extLst>
    <ext xmlns:x14="http://schemas.microsoft.com/office/spreadsheetml/2009/9/main" uri="{504A1905-F514-4f6f-8877-14C23A59335A}">
      <x14:table altTextSummary="Unesite bankovni kredit i iznos u ovu tabelu"/>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Drugi krediti" displayName="Drugi_krediti" ref="B78:D81" totalsRowCount="1" headerRowDxfId="28">
  <tableColumns count="3">
    <tableColumn id="1" xr3:uid="{00000000-0010-0000-0A00-000001000000}" name="DRUGI KREDITI" totalsRowLabel="Zbir" dataDxfId="27" totalsRowDxfId="26"/>
    <tableColumn id="3" xr3:uid="{00000000-0010-0000-0A00-000003000000}" name=" "/>
    <tableColumn id="2" xr3:uid="{00000000-0010-0000-0A00-000002000000}" name="IZNOS" totalsRowFunction="sum" dataDxfId="7" totalsRowDxfId="25"/>
  </tableColumns>
  <tableStyleInfo name="Troškovi pokretanja poslovanja" showFirstColumn="0" showLastColumn="1" showRowStripes="1" showColumnStripes="0"/>
  <extLst>
    <ext xmlns:x14="http://schemas.microsoft.com/office/spreadsheetml/2009/9/main" uri="{504A1905-F514-4f6f-8877-14C23A59335A}">
      <x14:table altTextSummary="Unesite Druge kredite i iznos u ovu tabelu"/>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Izvori kapitala" displayName="Izvori_kapitala" ref="B86:D90" totalsRowCount="1" headerRowDxfId="24">
  <tableColumns count="3">
    <tableColumn id="1" xr3:uid="{00000000-0010-0000-0B00-000001000000}" name="IZVOR KAPITALA" totalsRowLabel="Zbir" dataDxfId="23" totalsRowDxfId="6"/>
    <tableColumn id="3" xr3:uid="{00000000-0010-0000-0B00-000003000000}" name=" "/>
    <tableColumn id="2" xr3:uid="{00000000-0010-0000-0B00-000002000000}" name="UKUPNE VREDNOSTI" totalsRowFunction="sum" dataDxfId="5" totalsRowDxfId="4"/>
  </tableColumns>
  <tableStyleInfo name="Troškovi pokretanja poslovanja" showFirstColumn="0" showLastColumn="1" showRowStripes="1" showColumnStripes="0"/>
  <extLst>
    <ext xmlns:x14="http://schemas.microsoft.com/office/spreadsheetml/2009/9/main" uri="{504A1905-F514-4f6f-8877-14C23A59335A}">
      <x14:table altTextSummary="Stavke Izvor kapitala i Ukupne vrednosti automatski se ažuriraju u ovoj tabeli"/>
    </ext>
  </extLst>
</table>
</file>

<file path=xl/tables/table1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roškovi pokretanja poslovanja" displayName="Troškovi_pokretanja_poslovanja" ref="B92:D102" totalsRowCount="1" headerRowDxfId="22">
  <tableColumns count="3">
    <tableColumn id="1" xr3:uid="{00000000-0010-0000-0C00-000001000000}" name="TROŠKOVI POKRETANJA" totalsRowLabel="Zbir" dataDxfId="21" totalsRowDxfId="2"/>
    <tableColumn id="3" xr3:uid="{00000000-0010-0000-0C00-000003000000}" name=" "/>
    <tableColumn id="2" xr3:uid="{00000000-0010-0000-0C00-000002000000}" name="UKUPNE VREDNOSTI" totalsRowFunction="sum" dataDxfId="3" totalsRowDxfId="1"/>
  </tableColumns>
  <tableStyleInfo name="Troškovi pokretanja poslovanja" showFirstColumn="0" showLastColumn="0" showRowStripes="1" showColumnStripes="0"/>
  <extLst>
    <ext xmlns:x14="http://schemas.microsoft.com/office/spreadsheetml/2009/9/main" uri="{504A1905-F514-4f6f-8877-14C23A59335A}">
      <x14:table altTextSummary="Stavke Troškovi pokretanja poslovanja i Ukupne vrednosti automatski se ažuriraju u ovoj tabeli"/>
    </ext>
  </extLst>
</table>
</file>

<file path=xl/tables/table1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Vlasnici" displayName="Vlasnici" ref="B112:B115" totalsRowShown="0" headerRowDxfId="20" tableBorderDxfId="19">
  <autoFilter ref="B112:B115" xr:uid="{00000000-0009-0000-0100-00000F000000}">
    <filterColumn colId="0" hiddenButton="1"/>
  </autoFilter>
  <tableColumns count="1">
    <tableColumn id="1" xr3:uid="{00000000-0010-0000-0D00-000001000000}" name="VLASNICI"/>
  </tableColumns>
  <tableStyleInfo name="Troškovi pokretanja poslovanja" showFirstColumn="0" showLastColumn="0" showRowStripes="0" showColumnStripes="0"/>
  <extLst>
    <ext xmlns:x14="http://schemas.microsoft.com/office/spreadsheetml/2009/9/main" uri="{504A1905-F514-4f6f-8877-14C23A59335A}">
      <x14:table altTextSummary="Unesite ime vlasnika u ovu tabelu"/>
    </ext>
  </extLst>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Žiranti" displayName="Žiranti" ref="B117:B120" headerRowDxfId="18" tableBorderDxfId="17">
  <autoFilter ref="B117:B120" xr:uid="{00000000-0009-0000-0100-000012000000}">
    <filterColumn colId="0" hiddenButton="1"/>
  </autoFilter>
  <tableColumns count="1">
    <tableColumn id="1" xr3:uid="{00000000-0010-0000-0E00-000001000000}" name="ŽIRANTI (OSIM VLASNIKA)" totalsRowFunction="count"/>
  </tableColumns>
  <tableStyleInfo name="Troškovi pokretanja poslovanja" showFirstColumn="0" showLastColumn="0" showRowStripes="0" showColumnStripes="0"/>
  <extLst>
    <ext xmlns:x14="http://schemas.microsoft.com/office/spreadsheetml/2009/9/main" uri="{504A1905-F514-4f6f-8877-14C23A59335A}">
      <x14:table altTextSummary="Unesite imena žiranata koji nisu vlasnici u ovu tabelu"/>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sticije vlasnika" displayName="Investicije_vlasnika" ref="B64:D69" totalsRowCount="1" headerRowDxfId="68">
  <tableColumns count="3">
    <tableColumn id="1" xr3:uid="{00000000-0010-0000-0000-000001000000}" name="INVESTICIJA VLASNIKA (IME I VLASNIŠTVO %)" totalsRowLabel="Zbir" dataDxfId="67" totalsRowDxfId="66"/>
    <tableColumn id="3" xr3:uid="{00000000-0010-0000-0000-000003000000}" name=" "/>
    <tableColumn id="2" xr3:uid="{00000000-0010-0000-0000-000002000000}" name="IZNOS" totalsRowFunction="sum" dataDxfId="9" totalsRowDxfId="65"/>
  </tableColumns>
  <tableStyleInfo name="Troškovi pokretanja poslovanja" showFirstColumn="0" showLastColumn="1" showRowStripes="1" showColumnStripes="0"/>
  <extLst>
    <ext xmlns:x14="http://schemas.microsoft.com/office/spreadsheetml/2009/9/main" uri="{504A1905-F514-4f6f-8877-14C23A59335A}">
      <x14:table altTextSummary="Unesite Naziv investicije vlasnika i Procenat vlasništva i iznos u ovu tabelu"/>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ekretnine" displayName="Nekretnine" ref="B5:D10" totalsRowCount="1" headerRowDxfId="64">
  <tableColumns count="3">
    <tableColumn id="1" xr3:uid="{00000000-0010-0000-0100-000001000000}" name="ZGRADA/NEKRETNINE" totalsRowLabel="Zbir" dataDxfId="63" totalsRowDxfId="62"/>
    <tableColumn id="3" xr3:uid="{00000000-0010-0000-0100-000003000000}" name=" "/>
    <tableColumn id="2" xr3:uid="{00000000-0010-0000-0100-000002000000}" name="IZNOS" totalsRowFunction="sum" dataDxfId="16" totalsRowDxfId="61"/>
  </tableColumns>
  <tableStyleInfo name="Troškovi pokretanja poslovanja" showFirstColumn="0" showLastColumn="1" showRowStripes="1" showColumnStripes="0"/>
  <extLst>
    <ext xmlns:x14="http://schemas.microsoft.com/office/spreadsheetml/2009/9/main" uri="{504A1905-F514-4f6f-8877-14C23A59335A}">
      <x14:table altTextSummary="U ovu tabelu unesite stavke za nekretnine i iznos"/>
    </ext>
  </extLst>
</table>
</file>

<file path=xl/tables/table3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oboljšanja" displayName="Poboljšanja" ref="B12:D17" totalsRowCount="1" headerRowDxfId="60">
  <tableColumns count="3">
    <tableColumn id="1" xr3:uid="{00000000-0010-0000-0200-000001000000}" name="POBOLJŠANJA ZAKUPA" totalsRowLabel="Zbir" dataDxfId="59" totalsRowDxfId="58"/>
    <tableColumn id="3" xr3:uid="{00000000-0010-0000-0200-000003000000}" name=" "/>
    <tableColumn id="2" xr3:uid="{00000000-0010-0000-0200-000002000000}" name="IZNOS" totalsRowFunction="sum" dataDxfId="15" totalsRowDxfId="57"/>
  </tableColumns>
  <tableStyleInfo name="Troškovi pokretanja poslovanja" showFirstColumn="0" showLastColumn="1" showRowStripes="1" showColumnStripes="0"/>
  <extLst>
    <ext xmlns:x14="http://schemas.microsoft.com/office/spreadsheetml/2009/9/main" uri="{504A1905-F514-4f6f-8877-14C23A59335A}">
      <x14:table altTextSummary="Unesite Poboljšanja zakupa i Iznos u ovu tabelu"/>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Kapital" displayName="Kapital" ref="B19:D25" totalsRowCount="1" headerRowDxfId="56">
  <tableColumns count="3">
    <tableColumn id="1" xr3:uid="{00000000-0010-0000-0300-000001000000}" name="LISTA KAPITALNE OPREME" totalsRowLabel="Zbir" dataDxfId="55" totalsRowDxfId="54"/>
    <tableColumn id="3" xr3:uid="{00000000-0010-0000-0300-000003000000}" name=" "/>
    <tableColumn id="2" xr3:uid="{00000000-0010-0000-0300-000002000000}" name="IZNOS" totalsRowFunction="sum" dataDxfId="14" totalsRowDxfId="53"/>
  </tableColumns>
  <tableStyleInfo name="Troškovi pokretanja poslovanja" showFirstColumn="0" showLastColumn="1" showRowStripes="1" showColumnStripes="0"/>
  <extLst>
    <ext xmlns:x14="http://schemas.microsoft.com/office/spreadsheetml/2009/9/main" uri="{504A1905-F514-4f6f-8877-14C23A59335A}">
      <x14:table altTextSummary="Unesite listu opreme kapitala i Iznos u ovu tabelu"/>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Administrativni troškovi" displayName="Administrativni_troškovi" ref="B27:D34" totalsRowCount="1" headerRowDxfId="52">
  <tableColumns count="3">
    <tableColumn id="1" xr3:uid="{00000000-0010-0000-0400-000001000000}" name="TROŠKOVE ZA LOKACIJU I ADMINISTRACIJU" totalsRowLabel="Zbir" dataDxfId="51" totalsRowDxfId="50"/>
    <tableColumn id="3" xr3:uid="{00000000-0010-0000-0400-000003000000}" name=" "/>
    <tableColumn id="2" xr3:uid="{00000000-0010-0000-0400-000002000000}" name="IZNOS" totalsRowFunction="sum" dataDxfId="13" totalsRowDxfId="49"/>
  </tableColumns>
  <tableStyleInfo name="Troškovi pokretanja poslovanja" showFirstColumn="0" showLastColumn="1" showRowStripes="1" showColumnStripes="0"/>
  <extLst>
    <ext xmlns:x14="http://schemas.microsoft.com/office/spreadsheetml/2009/9/main" uri="{504A1905-F514-4f6f-8877-14C23A59335A}">
      <x14:table altTextSummary="U ovu tabelu unesite stavke Lokacija i administrativni troškovi i Iznos"/>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Zalihe prilikom otvaranja" displayName="Zalihe_prilikom_otvaranja" ref="B36:D42" totalsRowCount="1" headerRowDxfId="48">
  <tableColumns count="3">
    <tableColumn id="1" xr3:uid="{00000000-0010-0000-0500-000001000000}" name="OPENING INVENTORY" totalsRowLabel="Zbir" dataDxfId="47" totalsRowDxfId="46"/>
    <tableColumn id="3" xr3:uid="{00000000-0010-0000-0500-000003000000}" name=" "/>
    <tableColumn id="2" xr3:uid="{00000000-0010-0000-0500-000002000000}" name="IZNOS" totalsRowFunction="sum" dataDxfId="12" totalsRowDxfId="45"/>
  </tableColumns>
  <tableStyleInfo name="Troškovi pokretanja poslovanja" showFirstColumn="0" showLastColumn="1" showRowStripes="1" showColumnStripes="0"/>
  <extLst>
    <ext xmlns:x14="http://schemas.microsoft.com/office/spreadsheetml/2009/9/main" uri="{504A1905-F514-4f6f-8877-14C23A59335A}">
      <x14:table altTextSummary="Unesite stavke Zalihe prilikom otvaranja i Iznos u ovu tabelu"/>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roškovi promocije" displayName="Troškovi_promocije" ref="B44:D50" totalsRowCount="1" headerRowDxfId="44">
  <tableColumns count="3">
    <tableColumn id="1" xr3:uid="{00000000-0010-0000-0600-000001000000}" name="TROŠKOVI REKLAMIRANJA I PROMOTIVNI TROŠKOVE" totalsRowLabel="Zbir" dataDxfId="43" totalsRowDxfId="42"/>
    <tableColumn id="3" xr3:uid="{00000000-0010-0000-0600-000003000000}" name=" "/>
    <tableColumn id="2" xr3:uid="{00000000-0010-0000-0600-000002000000}" name="IZNOS" totalsRowFunction="sum" dataDxfId="11" totalsRowDxfId="41"/>
  </tableColumns>
  <tableStyleInfo name="Troškovi pokretanja poslovanja" showFirstColumn="0" showLastColumn="1" showRowStripes="1" showColumnStripes="0"/>
  <extLst>
    <ext xmlns:x14="http://schemas.microsoft.com/office/spreadsheetml/2009/9/main" uri="{504A1905-F514-4f6f-8877-14C23A59335A}">
      <x14:table altTextSummary="Unesite stavke Troškovi reklamiranja i promocije u ovu tabelu"/>
    </ext>
  </extLst>
</table>
</file>

<file path=xl/tables/table8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rugiTroškovi" displayName="DrugiTroškovi" ref="B52:D55" totalsRowCount="1" headerRowDxfId="40">
  <tableColumns count="3">
    <tableColumn id="1" xr3:uid="{00000000-0010-0000-0700-000001000000}" name="OSTALI TROŠKOVI" totalsRowLabel="Zbir" dataDxfId="39" totalsRowDxfId="38"/>
    <tableColumn id="3" xr3:uid="{00000000-0010-0000-0700-000003000000}" name=" "/>
    <tableColumn id="2" xr3:uid="{00000000-0010-0000-0700-000002000000}" name="IZNOS" totalsRowFunction="sum" dataDxfId="10" totalsRowDxfId="37"/>
  </tableColumns>
  <tableStyleInfo name="Troškovi pokretanja poslovanja" showFirstColumn="0" showLastColumn="1" showRowStripes="1" showColumnStripes="0"/>
  <extLst>
    <ext xmlns:x14="http://schemas.microsoft.com/office/spreadsheetml/2009/9/main" uri="{504A1905-F514-4f6f-8877-14C23A59335A}">
      <x14:table altTextSummary="U ovu tabelu unesite stavke Drugi troškovi i Iznos"/>
    </ext>
  </extLst>
</table>
</file>

<file path=xl/tables/table9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Garancije" displayName="Garancije" ref="B105:D110" totalsRowCount="1" headerRowDxfId="36">
  <tableColumns count="3">
    <tableColumn id="1" xr3:uid="{00000000-0010-0000-0800-000001000000}" name="GARANCIJA ZA KREDITE" totalsRowLabel="Zbir" dataDxfId="35" totalsRowDxfId="34"/>
    <tableColumn id="3" xr3:uid="{00000000-0010-0000-0800-000003000000}" name="OPIS"/>
    <tableColumn id="2" xr3:uid="{00000000-0010-0000-0800-000002000000}" name="VREDNOST" totalsRowFunction="sum" dataDxfId="0" totalsRowDxfId="33"/>
  </tableColumns>
  <tableStyleInfo name="Troškovi pokretanja poslovanja" showFirstColumn="0" showLastColumn="0" showRowStripes="1" showColumnStripes="0"/>
  <extLst>
    <ext xmlns:x14="http://schemas.microsoft.com/office/spreadsheetml/2009/9/main" uri="{504A1905-F514-4f6f-8877-14C23A59335A}">
      <x14:table altTextSummary="U ovu tabelu unesite garancije za kredite, opis i vrednost"/>
    </ext>
  </extLst>
</table>
</file>

<file path=xl/theme/theme1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table" Target="/xl/tables/table157.xml" Id="rId16" /><Relationship Type="http://schemas.openxmlformats.org/officeDocument/2006/relationships/printerSettings" Target="/xl/printerSettings/printerSettings11.bin" Id="rId1" /><Relationship Type="http://schemas.openxmlformats.org/officeDocument/2006/relationships/table" Target="/xl/tables/table58.xml" Id="rId6" /><Relationship Type="http://schemas.openxmlformats.org/officeDocument/2006/relationships/table" Target="/xl/tables/table109.xml" Id="rId11" /><Relationship Type="http://schemas.openxmlformats.org/officeDocument/2006/relationships/table" Target="/xl/tables/table410.xml" Id="rId5" /><Relationship Type="http://schemas.openxmlformats.org/officeDocument/2006/relationships/table" Target="/xl/tables/table1411.xml" Id="rId15" /><Relationship Type="http://schemas.openxmlformats.org/officeDocument/2006/relationships/table" Target="/xl/tables/table912.xml" Id="rId10" /><Relationship Type="http://schemas.openxmlformats.org/officeDocument/2006/relationships/table" Target="/xl/tables/table313.xml" Id="rId4" /><Relationship Type="http://schemas.openxmlformats.org/officeDocument/2006/relationships/table" Target="/xl/tables/table814.xml" Id="rId9" /><Relationship Type="http://schemas.openxmlformats.org/officeDocument/2006/relationships/table" Target="/xl/tables/table1315.xml" Id="rId1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43.85546875" customWidth="1"/>
    <col min="3" max="3" width="39.140625" customWidth="1"/>
    <col min="4" max="4" width="26.140625" customWidth="1"/>
  </cols>
  <sheetData>
    <row r="1" spans="1:4" ht="41.25" customHeight="1" x14ac:dyDescent="0.2">
      <c r="A1" s="3" t="s">
        <v>0</v>
      </c>
      <c r="D1" s="22" t="s">
        <v>81</v>
      </c>
    </row>
    <row r="2" spans="1:4" ht="170.1" customHeight="1" x14ac:dyDescent="0.2">
      <c r="B2" s="24" t="s">
        <v>1</v>
      </c>
      <c r="C2" s="25"/>
      <c r="D2" s="26"/>
    </row>
    <row r="3" spans="1:4" ht="9.9499999999999993" customHeight="1" x14ac:dyDescent="0.2">
      <c r="B3" s="8"/>
      <c r="C3" s="10"/>
      <c r="D3" s="10"/>
    </row>
    <row r="4" spans="1:4" ht="21" customHeight="1" x14ac:dyDescent="0.2">
      <c r="B4" s="1" t="s">
        <v>0</v>
      </c>
    </row>
    <row r="5" spans="1:4" ht="21" customHeight="1" x14ac:dyDescent="0.2">
      <c r="B5" s="4" t="s">
        <v>2</v>
      </c>
      <c r="C5" s="5" t="s">
        <v>79</v>
      </c>
      <c r="D5" s="7" t="s">
        <v>82</v>
      </c>
    </row>
    <row r="6" spans="1:4" ht="21" customHeight="1" x14ac:dyDescent="0.2">
      <c r="B6" s="2" t="s">
        <v>3</v>
      </c>
      <c r="D6" s="29">
        <v>0</v>
      </c>
    </row>
    <row r="7" spans="1:4" ht="21" customHeight="1" x14ac:dyDescent="0.2">
      <c r="B7" s="2" t="s">
        <v>4</v>
      </c>
      <c r="D7" s="29">
        <v>0</v>
      </c>
    </row>
    <row r="8" spans="1:4" ht="21" customHeight="1" x14ac:dyDescent="0.2">
      <c r="B8" s="2" t="s">
        <v>5</v>
      </c>
      <c r="D8" s="29">
        <v>0</v>
      </c>
    </row>
    <row r="9" spans="1:4" ht="21" customHeight="1" x14ac:dyDescent="0.2">
      <c r="B9" s="2" t="s">
        <v>6</v>
      </c>
      <c r="D9" s="29">
        <v>0</v>
      </c>
    </row>
    <row r="10" spans="1:4" ht="21" customHeight="1" x14ac:dyDescent="0.2">
      <c r="B10" s="2" t="s">
        <v>86</v>
      </c>
      <c r="D10" s="29">
        <f>SUBTOTAL(109,Nekretnine[IZNOS])</f>
        <v>0</v>
      </c>
    </row>
    <row r="11" spans="1:4" ht="21" customHeight="1" x14ac:dyDescent="0.2">
      <c r="B11" s="23"/>
      <c r="C11" s="23"/>
      <c r="D11" s="23"/>
    </row>
    <row r="12" spans="1:4" ht="21" customHeight="1" x14ac:dyDescent="0.2">
      <c r="B12" s="4" t="s">
        <v>7</v>
      </c>
      <c r="C12" s="5" t="s">
        <v>79</v>
      </c>
      <c r="D12" s="7" t="s">
        <v>82</v>
      </c>
    </row>
    <row r="13" spans="1:4" ht="21" customHeight="1" x14ac:dyDescent="0.2">
      <c r="B13" s="2" t="s">
        <v>8</v>
      </c>
      <c r="D13" s="29">
        <v>0</v>
      </c>
    </row>
    <row r="14" spans="1:4" ht="21" customHeight="1" x14ac:dyDescent="0.2">
      <c r="B14" s="2" t="s">
        <v>9</v>
      </c>
      <c r="D14" s="29">
        <v>0</v>
      </c>
    </row>
    <row r="15" spans="1:4" ht="21" customHeight="1" x14ac:dyDescent="0.2">
      <c r="B15" s="2" t="s">
        <v>10</v>
      </c>
      <c r="D15" s="29">
        <v>0</v>
      </c>
    </row>
    <row r="16" spans="1:4" ht="21" customHeight="1" x14ac:dyDescent="0.2">
      <c r="B16" s="2" t="s">
        <v>11</v>
      </c>
      <c r="D16" s="29">
        <v>0</v>
      </c>
    </row>
    <row r="17" spans="2:4" ht="21" customHeight="1" x14ac:dyDescent="0.2">
      <c r="B17" s="2" t="s">
        <v>86</v>
      </c>
      <c r="D17" s="29">
        <f>SUBTOTAL(109,Poboljšanja[IZNOS])</f>
        <v>0</v>
      </c>
    </row>
    <row r="18" spans="2:4" ht="21" customHeight="1" x14ac:dyDescent="0.2">
      <c r="B18" s="23"/>
      <c r="C18" s="23"/>
      <c r="D18" s="23"/>
    </row>
    <row r="19" spans="2:4" ht="21" customHeight="1" x14ac:dyDescent="0.2">
      <c r="B19" s="4" t="s">
        <v>12</v>
      </c>
      <c r="C19" s="5" t="s">
        <v>79</v>
      </c>
      <c r="D19" s="7" t="s">
        <v>82</v>
      </c>
    </row>
    <row r="20" spans="2:4" ht="21" customHeight="1" x14ac:dyDescent="0.2">
      <c r="B20" s="2" t="s">
        <v>13</v>
      </c>
      <c r="D20" s="29">
        <v>0</v>
      </c>
    </row>
    <row r="21" spans="2:4" ht="21" customHeight="1" x14ac:dyDescent="0.2">
      <c r="B21" s="2" t="s">
        <v>14</v>
      </c>
      <c r="D21" s="29">
        <v>0</v>
      </c>
    </row>
    <row r="22" spans="2:4" ht="21" customHeight="1" x14ac:dyDescent="0.2">
      <c r="B22" s="2" t="s">
        <v>15</v>
      </c>
      <c r="D22" s="29">
        <v>0</v>
      </c>
    </row>
    <row r="23" spans="2:4" ht="21" customHeight="1" x14ac:dyDescent="0.2">
      <c r="B23" s="2" t="s">
        <v>16</v>
      </c>
      <c r="D23" s="29">
        <v>0</v>
      </c>
    </row>
    <row r="24" spans="2:4" ht="21" customHeight="1" x14ac:dyDescent="0.2">
      <c r="B24" s="2" t="s">
        <v>6</v>
      </c>
      <c r="D24" s="29">
        <v>0</v>
      </c>
    </row>
    <row r="25" spans="2:4" ht="21" customHeight="1" x14ac:dyDescent="0.2">
      <c r="B25" s="2" t="s">
        <v>86</v>
      </c>
      <c r="D25" s="29">
        <f>SUBTOTAL(109,Kapital[IZNOS])</f>
        <v>0</v>
      </c>
    </row>
    <row r="26" spans="2:4" ht="21" customHeight="1" x14ac:dyDescent="0.2">
      <c r="B26" s="23"/>
      <c r="C26" s="23"/>
      <c r="D26" s="23"/>
    </row>
    <row r="27" spans="2:4" ht="21" customHeight="1" x14ac:dyDescent="0.2">
      <c r="B27" s="4" t="s">
        <v>17</v>
      </c>
      <c r="C27" s="5" t="s">
        <v>79</v>
      </c>
      <c r="D27" s="7" t="s">
        <v>82</v>
      </c>
    </row>
    <row r="28" spans="2:4" ht="21" customHeight="1" x14ac:dyDescent="0.2">
      <c r="B28" s="2" t="s">
        <v>18</v>
      </c>
      <c r="D28" s="29">
        <v>0</v>
      </c>
    </row>
    <row r="29" spans="2:4" ht="21" customHeight="1" x14ac:dyDescent="0.2">
      <c r="B29" s="2" t="s">
        <v>19</v>
      </c>
      <c r="D29" s="29">
        <v>0</v>
      </c>
    </row>
    <row r="30" spans="2:4" ht="21" customHeight="1" x14ac:dyDescent="0.2">
      <c r="B30" s="2" t="s">
        <v>20</v>
      </c>
      <c r="D30" s="29">
        <v>0</v>
      </c>
    </row>
    <row r="31" spans="2:4" ht="21" customHeight="1" x14ac:dyDescent="0.2">
      <c r="B31" s="2" t="s">
        <v>21</v>
      </c>
      <c r="D31" s="29">
        <v>0</v>
      </c>
    </row>
    <row r="32" spans="2:4" ht="21" customHeight="1" x14ac:dyDescent="0.2">
      <c r="B32" s="2" t="s">
        <v>22</v>
      </c>
      <c r="D32" s="29">
        <v>0</v>
      </c>
    </row>
    <row r="33" spans="2:4" ht="21" customHeight="1" x14ac:dyDescent="0.2">
      <c r="B33" s="2" t="s">
        <v>6</v>
      </c>
      <c r="D33" s="29">
        <v>0</v>
      </c>
    </row>
    <row r="34" spans="2:4" ht="21" customHeight="1" x14ac:dyDescent="0.2">
      <c r="B34" s="2" t="s">
        <v>86</v>
      </c>
      <c r="D34" s="29">
        <f>SUBTOTAL(109,Administrativni_troškovi[IZNOS])</f>
        <v>0</v>
      </c>
    </row>
    <row r="35" spans="2:4" ht="21" customHeight="1" x14ac:dyDescent="0.2">
      <c r="B35" s="23"/>
      <c r="C35" s="23"/>
      <c r="D35" s="23"/>
    </row>
    <row r="36" spans="2:4" ht="21" customHeight="1" x14ac:dyDescent="0.2">
      <c r="B36" s="4" t="s">
        <v>23</v>
      </c>
      <c r="C36" s="5" t="s">
        <v>79</v>
      </c>
      <c r="D36" s="7" t="s">
        <v>82</v>
      </c>
    </row>
    <row r="37" spans="2:4" ht="21" customHeight="1" x14ac:dyDescent="0.2">
      <c r="B37" s="2" t="s">
        <v>24</v>
      </c>
      <c r="D37" s="29">
        <v>0</v>
      </c>
    </row>
    <row r="38" spans="2:4" ht="21" customHeight="1" x14ac:dyDescent="0.2">
      <c r="B38" s="2" t="s">
        <v>25</v>
      </c>
      <c r="D38" s="29">
        <v>0</v>
      </c>
    </row>
    <row r="39" spans="2:4" ht="21" customHeight="1" x14ac:dyDescent="0.2">
      <c r="B39" s="2" t="s">
        <v>26</v>
      </c>
      <c r="D39" s="29">
        <v>0</v>
      </c>
    </row>
    <row r="40" spans="2:4" ht="21" customHeight="1" x14ac:dyDescent="0.2">
      <c r="B40" s="2" t="s">
        <v>27</v>
      </c>
      <c r="D40" s="29">
        <v>0</v>
      </c>
    </row>
    <row r="41" spans="2:4" ht="21" customHeight="1" x14ac:dyDescent="0.2">
      <c r="B41" s="2" t="s">
        <v>28</v>
      </c>
      <c r="D41" s="29">
        <v>0</v>
      </c>
    </row>
    <row r="42" spans="2:4" ht="21" customHeight="1" x14ac:dyDescent="0.2">
      <c r="B42" s="2" t="s">
        <v>86</v>
      </c>
      <c r="D42" s="29">
        <f>SUBTOTAL(109,Zalihe_prilikom_otvaranja[IZNOS])</f>
        <v>0</v>
      </c>
    </row>
    <row r="43" spans="2:4" ht="21" customHeight="1" x14ac:dyDescent="0.2">
      <c r="B43" s="23"/>
      <c r="C43" s="23"/>
      <c r="D43" s="23"/>
    </row>
    <row r="44" spans="2:4" ht="21" customHeight="1" x14ac:dyDescent="0.2">
      <c r="B44" s="4" t="s">
        <v>29</v>
      </c>
      <c r="C44" s="5" t="s">
        <v>79</v>
      </c>
      <c r="D44" s="7" t="s">
        <v>82</v>
      </c>
    </row>
    <row r="45" spans="2:4" ht="21" customHeight="1" x14ac:dyDescent="0.2">
      <c r="B45" s="2" t="s">
        <v>30</v>
      </c>
      <c r="D45" s="29">
        <v>0</v>
      </c>
    </row>
    <row r="46" spans="2:4" ht="21" customHeight="1" x14ac:dyDescent="0.2">
      <c r="B46" s="2" t="s">
        <v>31</v>
      </c>
      <c r="D46" s="29">
        <v>0</v>
      </c>
    </row>
    <row r="47" spans="2:4" ht="21" customHeight="1" x14ac:dyDescent="0.2">
      <c r="B47" s="2" t="s">
        <v>32</v>
      </c>
      <c r="D47" s="29">
        <v>0</v>
      </c>
    </row>
    <row r="48" spans="2:4" ht="21" customHeight="1" x14ac:dyDescent="0.2">
      <c r="B48" s="2" t="s">
        <v>33</v>
      </c>
      <c r="D48" s="29">
        <v>0</v>
      </c>
    </row>
    <row r="49" spans="2:4" ht="21" customHeight="1" x14ac:dyDescent="0.2">
      <c r="B49" s="2" t="s">
        <v>34</v>
      </c>
      <c r="D49" s="29">
        <v>0</v>
      </c>
    </row>
    <row r="50" spans="2:4" ht="21" customHeight="1" x14ac:dyDescent="0.2">
      <c r="B50" s="2" t="s">
        <v>86</v>
      </c>
      <c r="D50" s="29">
        <f>SUBTOTAL(109,Troškovi_promocije[IZNOS])</f>
        <v>0</v>
      </c>
    </row>
    <row r="51" spans="2:4" ht="21" customHeight="1" x14ac:dyDescent="0.2">
      <c r="B51" s="23"/>
      <c r="C51" s="23"/>
      <c r="D51" s="23"/>
    </row>
    <row r="52" spans="2:4" ht="21" customHeight="1" x14ac:dyDescent="0.2">
      <c r="B52" s="4" t="s">
        <v>35</v>
      </c>
      <c r="C52" s="5" t="s">
        <v>79</v>
      </c>
      <c r="D52" s="7" t="s">
        <v>82</v>
      </c>
    </row>
    <row r="53" spans="2:4" ht="21" customHeight="1" x14ac:dyDescent="0.2">
      <c r="B53" s="2" t="s">
        <v>36</v>
      </c>
      <c r="D53" s="29">
        <v>0</v>
      </c>
    </row>
    <row r="54" spans="2:4" ht="21" customHeight="1" x14ac:dyDescent="0.2">
      <c r="B54" s="2" t="s">
        <v>37</v>
      </c>
      <c r="D54" s="29">
        <v>0</v>
      </c>
    </row>
    <row r="55" spans="2:4" ht="21" customHeight="1" x14ac:dyDescent="0.2">
      <c r="B55" s="2" t="s">
        <v>86</v>
      </c>
      <c r="D55" s="29">
        <f>SUBTOTAL(109,DrugiTroškovi[IZNOS])</f>
        <v>0</v>
      </c>
    </row>
    <row r="56" spans="2:4" ht="21" customHeight="1" x14ac:dyDescent="0.2">
      <c r="B56" s="23"/>
      <c r="C56" s="23"/>
      <c r="D56" s="23"/>
    </row>
    <row r="57" spans="2:4" ht="21" customHeight="1" x14ac:dyDescent="0.2">
      <c r="B57" s="15" t="s">
        <v>38</v>
      </c>
      <c r="C57" s="16"/>
      <c r="D57" s="30">
        <v>0</v>
      </c>
    </row>
    <row r="58" spans="2:4" ht="21" customHeight="1" x14ac:dyDescent="0.2">
      <c r="B58" s="23"/>
      <c r="C58" s="23"/>
      <c r="D58" s="23"/>
    </row>
    <row r="59" spans="2:4" ht="21" customHeight="1" x14ac:dyDescent="0.2">
      <c r="B59" s="15" t="s">
        <v>39</v>
      </c>
      <c r="C59" s="16"/>
      <c r="D59" s="30">
        <v>0</v>
      </c>
    </row>
    <row r="60" spans="2:4" ht="9.9499999999999993" customHeight="1" x14ac:dyDescent="0.2">
      <c r="B60" s="23"/>
      <c r="C60" s="23"/>
      <c r="D60" s="23"/>
    </row>
    <row r="61" spans="2:4" ht="180" customHeight="1" x14ac:dyDescent="0.2">
      <c r="B61" s="24" t="s">
        <v>40</v>
      </c>
      <c r="C61" s="27"/>
      <c r="D61" s="28"/>
    </row>
    <row r="62" spans="2:4" ht="9.9499999999999993" customHeight="1" x14ac:dyDescent="0.2">
      <c r="B62" s="8"/>
      <c r="C62" s="9"/>
      <c r="D62" s="9"/>
    </row>
    <row r="63" spans="2:4" ht="21" customHeight="1" x14ac:dyDescent="0.2">
      <c r="B63" s="1" t="s">
        <v>41</v>
      </c>
    </row>
    <row r="64" spans="2:4" ht="21" customHeight="1" x14ac:dyDescent="0.2">
      <c r="B64" s="4" t="s">
        <v>42</v>
      </c>
      <c r="C64" s="5" t="s">
        <v>79</v>
      </c>
      <c r="D64" s="7" t="s">
        <v>82</v>
      </c>
    </row>
    <row r="65" spans="2:4" ht="21" customHeight="1" x14ac:dyDescent="0.2">
      <c r="B65" s="2" t="s">
        <v>43</v>
      </c>
      <c r="D65" s="29">
        <v>0</v>
      </c>
    </row>
    <row r="66" spans="2:4" ht="21" customHeight="1" x14ac:dyDescent="0.2">
      <c r="B66" s="2" t="s">
        <v>44</v>
      </c>
      <c r="D66" s="29">
        <v>0</v>
      </c>
    </row>
    <row r="67" spans="2:4" ht="21" customHeight="1" x14ac:dyDescent="0.2">
      <c r="B67" s="2" t="s">
        <v>44</v>
      </c>
      <c r="D67" s="29">
        <v>0</v>
      </c>
    </row>
    <row r="68" spans="2:4" ht="21" customHeight="1" x14ac:dyDescent="0.2">
      <c r="B68" s="2" t="s">
        <v>44</v>
      </c>
      <c r="D68" s="29">
        <v>0</v>
      </c>
    </row>
    <row r="69" spans="2:4" ht="21" customHeight="1" x14ac:dyDescent="0.2">
      <c r="B69" s="2" t="s">
        <v>86</v>
      </c>
      <c r="D69" s="29">
        <f>SUBTOTAL(109,Investicije_vlasnika[IZNOS])</f>
        <v>0</v>
      </c>
    </row>
    <row r="70" spans="2:4" ht="21" customHeight="1" x14ac:dyDescent="0.2">
      <c r="B70" s="23"/>
      <c r="C70" s="23"/>
      <c r="D70" s="23"/>
    </row>
    <row r="71" spans="2:4" ht="21" customHeight="1" x14ac:dyDescent="0.2">
      <c r="B71" s="4" t="s">
        <v>45</v>
      </c>
      <c r="C71" s="5" t="s">
        <v>79</v>
      </c>
      <c r="D71" s="7" t="s">
        <v>82</v>
      </c>
    </row>
    <row r="72" spans="2:4" ht="21" customHeight="1" x14ac:dyDescent="0.2">
      <c r="B72" s="2" t="s">
        <v>46</v>
      </c>
      <c r="D72" s="29">
        <v>0</v>
      </c>
    </row>
    <row r="73" spans="2:4" ht="21" customHeight="1" x14ac:dyDescent="0.2">
      <c r="B73" s="2" t="s">
        <v>47</v>
      </c>
      <c r="D73" s="29">
        <v>0</v>
      </c>
    </row>
    <row r="74" spans="2:4" ht="21" customHeight="1" x14ac:dyDescent="0.2">
      <c r="B74" s="2" t="s">
        <v>48</v>
      </c>
      <c r="D74" s="29">
        <v>0</v>
      </c>
    </row>
    <row r="75" spans="2:4" ht="21" customHeight="1" x14ac:dyDescent="0.2">
      <c r="B75" s="2" t="s">
        <v>49</v>
      </c>
      <c r="D75" s="29">
        <v>0</v>
      </c>
    </row>
    <row r="76" spans="2:4" ht="21" customHeight="1" x14ac:dyDescent="0.2">
      <c r="B76" s="2" t="s">
        <v>86</v>
      </c>
      <c r="D76" s="29">
        <f>SUBTOTAL(109,Bankovni_krediti[IZNOS])</f>
        <v>0</v>
      </c>
    </row>
    <row r="77" spans="2:4" ht="21" customHeight="1" x14ac:dyDescent="0.2">
      <c r="B77" s="23"/>
      <c r="C77" s="23"/>
      <c r="D77" s="23"/>
    </row>
    <row r="78" spans="2:4" ht="21" customHeight="1" x14ac:dyDescent="0.2">
      <c r="B78" s="4" t="s">
        <v>50</v>
      </c>
      <c r="C78" s="5" t="s">
        <v>79</v>
      </c>
      <c r="D78" s="7" t="s">
        <v>82</v>
      </c>
    </row>
    <row r="79" spans="2:4" ht="21" customHeight="1" x14ac:dyDescent="0.2">
      <c r="B79" s="2" t="s">
        <v>51</v>
      </c>
      <c r="D79" s="29">
        <v>0</v>
      </c>
    </row>
    <row r="80" spans="2:4" ht="21" customHeight="1" x14ac:dyDescent="0.2">
      <c r="B80" s="2" t="s">
        <v>52</v>
      </c>
      <c r="D80" s="29">
        <v>0</v>
      </c>
    </row>
    <row r="81" spans="2:4" ht="21" customHeight="1" x14ac:dyDescent="0.2">
      <c r="B81" s="2" t="s">
        <v>86</v>
      </c>
      <c r="D81" s="29">
        <f>SUBTOTAL(109,Drugi_krediti[IZNOS])</f>
        <v>0</v>
      </c>
    </row>
    <row r="82" spans="2:4" ht="9.9499999999999993" customHeight="1" x14ac:dyDescent="0.2">
      <c r="B82" s="23"/>
      <c r="C82" s="23"/>
      <c r="D82" s="23"/>
    </row>
    <row r="83" spans="2:4" ht="60" customHeight="1" x14ac:dyDescent="0.2">
      <c r="B83" s="24" t="s">
        <v>53</v>
      </c>
      <c r="C83" s="27"/>
      <c r="D83" s="28"/>
    </row>
    <row r="84" spans="2:4" ht="9.9499999999999993" customHeight="1" x14ac:dyDescent="0.2">
      <c r="B84" s="8"/>
      <c r="C84" s="9"/>
      <c r="D84" s="9"/>
    </row>
    <row r="85" spans="2:4" ht="21" customHeight="1" x14ac:dyDescent="0.2">
      <c r="B85" s="1" t="s">
        <v>54</v>
      </c>
    </row>
    <row r="86" spans="2:4" ht="21" customHeight="1" x14ac:dyDescent="0.2">
      <c r="B86" s="4" t="s">
        <v>55</v>
      </c>
      <c r="C86" s="5" t="s">
        <v>79</v>
      </c>
      <c r="D86" s="7" t="s">
        <v>83</v>
      </c>
    </row>
    <row r="87" spans="2:4" ht="21" customHeight="1" x14ac:dyDescent="0.2">
      <c r="B87" s="2" t="s">
        <v>56</v>
      </c>
      <c r="D87" s="29">
        <f>Investicije_vlasnika[[#Totals],[IZNOS]]</f>
        <v>0</v>
      </c>
    </row>
    <row r="88" spans="2:4" ht="21" customHeight="1" x14ac:dyDescent="0.2">
      <c r="B88" s="2" t="s">
        <v>57</v>
      </c>
      <c r="D88" s="29">
        <f>Bankovni_krediti[[#Totals],[IZNOS]]</f>
        <v>0</v>
      </c>
    </row>
    <row r="89" spans="2:4" ht="21" customHeight="1" x14ac:dyDescent="0.2">
      <c r="B89" s="2" t="s">
        <v>58</v>
      </c>
      <c r="D89" s="29">
        <f>Drugi_krediti[[#Totals],[IZNOS]]</f>
        <v>0</v>
      </c>
    </row>
    <row r="90" spans="2:4" ht="21" customHeight="1" x14ac:dyDescent="0.2">
      <c r="B90" s="2" t="s">
        <v>86</v>
      </c>
      <c r="D90" s="29">
        <f>SUBTOTAL(109,Izvori_kapitala[UKUPNE VREDNOSTI])</f>
        <v>0</v>
      </c>
    </row>
    <row r="91" spans="2:4" ht="21" customHeight="1" x14ac:dyDescent="0.2">
      <c r="B91" s="23"/>
      <c r="C91" s="23"/>
      <c r="D91" s="23"/>
    </row>
    <row r="92" spans="2:4" ht="21" customHeight="1" x14ac:dyDescent="0.2">
      <c r="B92" s="4" t="s">
        <v>0</v>
      </c>
      <c r="C92" s="5" t="s">
        <v>79</v>
      </c>
      <c r="D92" s="7" t="s">
        <v>83</v>
      </c>
    </row>
    <row r="93" spans="2:4" ht="21" customHeight="1" x14ac:dyDescent="0.2">
      <c r="B93" s="2" t="s">
        <v>59</v>
      </c>
      <c r="D93" s="29">
        <f>Nekretnine[[#Totals],[IZNOS]]</f>
        <v>0</v>
      </c>
    </row>
    <row r="94" spans="2:4" ht="21" customHeight="1" x14ac:dyDescent="0.2">
      <c r="B94" s="2" t="s">
        <v>60</v>
      </c>
      <c r="D94" s="29">
        <f>Poboljšanja[[#Totals],[IZNOS]]</f>
        <v>0</v>
      </c>
    </row>
    <row r="95" spans="2:4" ht="21" customHeight="1" x14ac:dyDescent="0.2">
      <c r="B95" s="2" t="s">
        <v>61</v>
      </c>
      <c r="D95" s="29">
        <f>Kapital[[#Totals],[IZNOS]]</f>
        <v>0</v>
      </c>
    </row>
    <row r="96" spans="2:4" ht="21" customHeight="1" x14ac:dyDescent="0.2">
      <c r="B96" s="2" t="s">
        <v>62</v>
      </c>
      <c r="D96" s="29">
        <f>Administrativni_troškovi[[#Totals],[IZNOS]]</f>
        <v>0</v>
      </c>
    </row>
    <row r="97" spans="2:4" ht="21" customHeight="1" x14ac:dyDescent="0.2">
      <c r="B97" s="2" t="s">
        <v>63</v>
      </c>
      <c r="D97" s="29">
        <f>Zalihe_prilikom_otvaranja[[#Totals],[IZNOS]]</f>
        <v>0</v>
      </c>
    </row>
    <row r="98" spans="2:4" ht="21" customHeight="1" x14ac:dyDescent="0.2">
      <c r="B98" s="2" t="s">
        <v>64</v>
      </c>
      <c r="D98" s="29">
        <f>Troškovi_promocije[[#Totals],[IZNOS]]</f>
        <v>0</v>
      </c>
    </row>
    <row r="99" spans="2:4" ht="21" customHeight="1" x14ac:dyDescent="0.2">
      <c r="B99" s="2" t="s">
        <v>65</v>
      </c>
      <c r="D99" s="29">
        <f>DrugiTroškovi[[#Totals],[IZNOS]]</f>
        <v>0</v>
      </c>
    </row>
    <row r="100" spans="2:4" ht="21" customHeight="1" x14ac:dyDescent="0.2">
      <c r="B100" s="2" t="s">
        <v>66</v>
      </c>
      <c r="D100" s="29">
        <f>SUM('Troškovi pokretanja poslovanja'!$C$57)</f>
        <v>0</v>
      </c>
    </row>
    <row r="101" spans="2:4" ht="21" customHeight="1" x14ac:dyDescent="0.2">
      <c r="B101" s="2" t="s">
        <v>67</v>
      </c>
      <c r="D101" s="29">
        <f>SUM('Troškovi pokretanja poslovanja'!$C$59)</f>
        <v>0</v>
      </c>
    </row>
    <row r="102" spans="2:4" ht="21" customHeight="1" x14ac:dyDescent="0.2">
      <c r="B102" s="2" t="s">
        <v>86</v>
      </c>
      <c r="D102" s="29">
        <f>SUBTOTAL(109,Troškovi_pokretanja_poslovanja[UKUPNE VREDNOSTI])</f>
        <v>0</v>
      </c>
    </row>
    <row r="103" spans="2:4" ht="21" customHeight="1" x14ac:dyDescent="0.2">
      <c r="B103" s="23"/>
      <c r="C103" s="23"/>
      <c r="D103" s="23"/>
    </row>
    <row r="104" spans="2:4" ht="21" customHeight="1" x14ac:dyDescent="0.2">
      <c r="B104" s="1" t="s">
        <v>68</v>
      </c>
    </row>
    <row r="105" spans="2:4" ht="21" customHeight="1" x14ac:dyDescent="0.2">
      <c r="B105" s="4" t="s">
        <v>69</v>
      </c>
      <c r="C105" s="6" t="s">
        <v>80</v>
      </c>
      <c r="D105" s="7" t="s">
        <v>84</v>
      </c>
    </row>
    <row r="106" spans="2:4" ht="21" customHeight="1" x14ac:dyDescent="0.2">
      <c r="B106" s="2" t="s">
        <v>70</v>
      </c>
      <c r="D106" s="29">
        <v>0</v>
      </c>
    </row>
    <row r="107" spans="2:4" ht="21" customHeight="1" x14ac:dyDescent="0.2">
      <c r="B107" s="2" t="s">
        <v>71</v>
      </c>
      <c r="D107" s="29">
        <v>0</v>
      </c>
    </row>
    <row r="108" spans="2:4" ht="21" customHeight="1" x14ac:dyDescent="0.2">
      <c r="B108" s="2" t="s">
        <v>71</v>
      </c>
      <c r="D108" s="29">
        <v>0</v>
      </c>
    </row>
    <row r="109" spans="2:4" ht="21" customHeight="1" x14ac:dyDescent="0.2">
      <c r="B109" s="2" t="s">
        <v>71</v>
      </c>
      <c r="D109" s="29">
        <v>0</v>
      </c>
    </row>
    <row r="110" spans="2:4" ht="21" customHeight="1" x14ac:dyDescent="0.2">
      <c r="B110" s="2" t="s">
        <v>86</v>
      </c>
      <c r="D110" s="29">
        <f>SUBTOTAL(109,Garancije[VREDNOST])</f>
        <v>0</v>
      </c>
    </row>
    <row r="111" spans="2:4" ht="21" customHeight="1" thickBot="1" x14ac:dyDescent="0.25">
      <c r="B111" s="23"/>
      <c r="C111" s="23"/>
      <c r="D111" s="23"/>
    </row>
    <row r="112" spans="2:4" ht="21" customHeight="1" x14ac:dyDescent="0.2">
      <c r="B112" s="21" t="s">
        <v>72</v>
      </c>
      <c r="C112" s="17" t="s">
        <v>79</v>
      </c>
      <c r="D112" s="18" t="s">
        <v>85</v>
      </c>
    </row>
    <row r="113" spans="2:4" ht="21" customHeight="1" x14ac:dyDescent="0.2">
      <c r="B113" s="19" t="s">
        <v>73</v>
      </c>
      <c r="C113" s="20"/>
      <c r="D113" s="20"/>
    </row>
    <row r="114" spans="2:4" ht="21" customHeight="1" x14ac:dyDescent="0.2">
      <c r="B114" s="13" t="s">
        <v>74</v>
      </c>
      <c r="C114" s="14"/>
      <c r="D114" s="14"/>
    </row>
    <row r="115" spans="2:4" ht="21" customHeight="1" x14ac:dyDescent="0.2">
      <c r="B115" s="11" t="s">
        <v>74</v>
      </c>
      <c r="C115" s="12"/>
      <c r="D115" s="12"/>
    </row>
    <row r="116" spans="2:4" ht="21" customHeight="1" thickBot="1" x14ac:dyDescent="0.25">
      <c r="B116" s="23"/>
      <c r="C116" s="23"/>
      <c r="D116" s="23"/>
    </row>
    <row r="117" spans="2:4" ht="21" customHeight="1" x14ac:dyDescent="0.2">
      <c r="B117" s="21" t="s">
        <v>75</v>
      </c>
      <c r="C117" s="17" t="s">
        <v>79</v>
      </c>
      <c r="D117" s="18" t="s">
        <v>85</v>
      </c>
    </row>
    <row r="118" spans="2:4" ht="21" customHeight="1" x14ac:dyDescent="0.2">
      <c r="B118" s="19" t="s">
        <v>76</v>
      </c>
      <c r="C118" s="20"/>
      <c r="D118" s="20"/>
    </row>
    <row r="119" spans="2:4" ht="21" customHeight="1" x14ac:dyDescent="0.2">
      <c r="B119" s="13" t="s">
        <v>77</v>
      </c>
      <c r="C119" s="14"/>
      <c r="D119" s="14"/>
    </row>
    <row r="120" spans="2:4" ht="21" customHeight="1" x14ac:dyDescent="0.2">
      <c r="B120" s="11" t="s">
        <v>78</v>
      </c>
      <c r="C120" s="12"/>
      <c r="D120" s="12"/>
    </row>
  </sheetData>
  <mergeCells count="3">
    <mergeCell ref="B2:D2"/>
    <mergeCell ref="B61:D61"/>
    <mergeCell ref="B83:D83"/>
  </mergeCells>
  <dataValidations xWindow="196" yWindow="358" count="42">
    <dataValidation allowBlank="1" showInputMessage="1" showErrorMessage="1" prompt="Napravite troškove za pokretanje poslovanja na ovom radnom listu. Ime preduzeća unesite u ćeliju D1, a sve detalje u tabeli počevši od Troškova pokretanja poslovanja označite u ćeliji B4. Saveti su u ćeliji B2, B61 i B83" sqref="A1" xr:uid="{00000000-0002-0000-0000-000000000000}"/>
    <dataValidation allowBlank="1" showInputMessage="1" showErrorMessage="1" prompt="Naslov ovog radnog lista nalazi se u ovoj ćeliji, a savet u ćeliji ispod" sqref="B1" xr:uid="{00000000-0002-0000-0000-000001000000}"/>
    <dataValidation allowBlank="1" showInputMessage="1" showErrorMessage="1" prompt="Unesite ime preduzeća u ovu ćeliju" sqref="D1" xr:uid="{00000000-0002-0000-0000-000002000000}"/>
    <dataValidation allowBlank="1" showInputMessage="1" showErrorMessage="1" prompt="Unesite detalje u tabelu Nekretnine ispod" sqref="B4" xr:uid="{00000000-0002-0000-0000-000003000000}"/>
    <dataValidation allowBlank="1" showInputMessage="1" showErrorMessage="1" prompt="Unesite ili izmenite stavku Zgrada ili nekretnina u ovoj koloni ispod ovog naslova" sqref="B5" xr:uid="{00000000-0002-0000-0000-000004000000}"/>
    <dataValidation allowBlank="1" showInputMessage="1" showErrorMessage="1" prompt="Iznos unesite u ovu kolonu, ispod ovog naslova" sqref="D5 D12 D19 D27 D36 D44 D52 D64 D71 D78" xr:uid="{00000000-0002-0000-0000-000005000000}"/>
    <dataValidation allowBlank="1" showInputMessage="1" showErrorMessage="1" prompt="Unesite detalje u tabelu Poboljšanje ispod" sqref="B11:D11" xr:uid="{00000000-0002-0000-0000-000006000000}"/>
    <dataValidation allowBlank="1" showInputMessage="1" showErrorMessage="1" prompt="Unesite ili izmenite Poboljšanja zakupa u ovoj koloni ispod ovog naslova" sqref="B12" xr:uid="{00000000-0002-0000-0000-000007000000}"/>
    <dataValidation allowBlank="1" showInputMessage="1" showErrorMessage="1" prompt="Unesite detalje u tabelu Kapital ispod" sqref="B18:D18" xr:uid="{00000000-0002-0000-0000-000008000000}"/>
    <dataValidation allowBlank="1" showInputMessage="1" showErrorMessage="1" prompt="Unesite ili izmenite listu opreme kapitala u ovoj koloni ispod ovog naslova" sqref="B19" xr:uid="{00000000-0002-0000-0000-000009000000}"/>
    <dataValidation allowBlank="1" showInputMessage="1" showErrorMessage="1" prompt="Unesite detalje u tabelu Administrativni troškovi u nastavku" sqref="B26:D26" xr:uid="{00000000-0002-0000-0000-00000A000000}"/>
    <dataValidation allowBlank="1" showInputMessage="1" showErrorMessage="1" prompt="Unesite ili izmenite lokaciju i troškove administracije u ovoj koloni ispod ovog naslova" sqref="B27" xr:uid="{00000000-0002-0000-0000-00000B000000}"/>
    <dataValidation allowBlank="1" showInputMessage="1" showErrorMessage="1" prompt="Unesite detalje u dolenavedenu tabelu Zalihe otvaranja" sqref="B35:D35" xr:uid="{00000000-0002-0000-0000-00000C000000}"/>
    <dataValidation allowBlank="1" showInputMessage="1" showErrorMessage="1" prompt="Unesite ili izmenite stavke Troškova reklamiranja i promotivnih troškova u ovoj koloni ispod ovog naslova" sqref="B44" xr:uid="{00000000-0002-0000-0000-00000D000000}"/>
    <dataValidation allowBlank="1" showInputMessage="1" showErrorMessage="1" prompt="Unesite ili izmenite stavke Zaliha otvaranja u ovoj koloni ispod ovog naslova" sqref="B36" xr:uid="{00000000-0002-0000-0000-00000E000000}"/>
    <dataValidation allowBlank="1" showInputMessage="1" showErrorMessage="1" prompt="Unesite detalje u dolenavedenu tabelu Troškovi reklamiranja i promotivni troškovi" sqref="B43:D43" xr:uid="{00000000-0002-0000-0000-00000F000000}"/>
    <dataValidation allowBlank="1" showInputMessage="1" showErrorMessage="1" prompt="Unesite detalje u dolenavedenu tabelu Drugi troškovi" sqref="B51:D51" xr:uid="{00000000-0002-0000-0000-000010000000}"/>
    <dataValidation allowBlank="1" showInputMessage="1" showErrorMessage="1" prompt="Unesite ili izmenite stavke Drugi troškovi u ovoj koloni ispod ovog naslova" sqref="B52" xr:uid="{00000000-0002-0000-0000-000011000000}"/>
    <dataValidation allowBlank="1" showInputMessage="1" showErrorMessage="1" prompt="Unesite Rezerve za nepredviđene slučajeve u ćeliju D57" sqref="B57" xr:uid="{00000000-0002-0000-0000-000012000000}"/>
    <dataValidation allowBlank="1" showInputMessage="1" showErrorMessage="1" prompt="Unesite Obrtni kapital u ćeliju ispod" sqref="D57" xr:uid="{00000000-0002-0000-0000-000013000000}"/>
    <dataValidation allowBlank="1" showInputMessage="1" showErrorMessage="1" prompt="Unesite Obrtni kapital u ćeliju D59" sqref="B59" xr:uid="{00000000-0002-0000-0000-000014000000}"/>
    <dataValidation allowBlank="1" showInputMessage="1" showErrorMessage="1" prompt="Savet je u ćeliji ispod. Unesite detalje u tabele ispod oznake Izvori kapitala u ćeliji B63" sqref="D59" xr:uid="{00000000-0002-0000-0000-000015000000}"/>
    <dataValidation allowBlank="1" showInputMessage="1" showErrorMessage="1" prompt="Unesite Naziv investicije vlasnika i Procenat vlasništva u ovoj koloni ispod ovog naslova" sqref="B64" xr:uid="{00000000-0002-0000-0000-000016000000}"/>
    <dataValidation allowBlank="1" showInputMessage="1" showErrorMessage="1" prompt="Unesite detalje u dolenavedenu tabelu Bankovni krediti" sqref="B70:D70" xr:uid="{00000000-0002-0000-0000-000017000000}"/>
    <dataValidation allowBlank="1" showInputMessage="1" showErrorMessage="1" prompt="Unesite Bankovni krediti u ovu kolonu ispod ovog naslova" sqref="B71" xr:uid="{00000000-0002-0000-0000-000018000000}"/>
    <dataValidation allowBlank="1" showInputMessage="1" showErrorMessage="1" prompt="Unesite detalje u dolenavedenu tabelu Drugi krediti" sqref="B77:D77" xr:uid="{00000000-0002-0000-0000-000019000000}"/>
    <dataValidation allowBlank="1" showInputMessage="1" showErrorMessage="1" prompt="Unesite druge kredite u ovu kolonu, ispod ovog naslova" sqref="B78" xr:uid="{00000000-0002-0000-0000-00001A000000}"/>
    <dataValidation allowBlank="1" showInputMessage="1" showErrorMessage="1" prompt="Savet je u ćeliji ispod. Oznaka Sažeta izjava nalazi se u ćeliji B85" sqref="B82:D82" xr:uid="{00000000-0002-0000-0000-00001B000000}"/>
    <dataValidation allowBlank="1" showInputMessage="1" showErrorMessage="1" prompt="Tabela Izvor kapitala počevši od ćelije B86, a tabela Troškovi pokretanja poslovanja počevši od ćelije B92 automatski se ažuriraju" sqref="B85" xr:uid="{00000000-0002-0000-0000-00001C000000}"/>
    <dataValidation allowBlank="1" showInputMessage="1" showErrorMessage="1" prompt="Stavke Izvor kapitala nalaze se u ovoj koloni, ispod ovog naslova" sqref="B86" xr:uid="{00000000-0002-0000-0000-00001D000000}"/>
    <dataValidation allowBlank="1" showInputMessage="1" showErrorMessage="1" prompt="Ukupne vrednosti se automatski ažuriraju u ovoj koloni, ispod ovog naslova" sqref="D92 D86" xr:uid="{00000000-0002-0000-0000-00001E000000}"/>
    <dataValidation allowBlank="1" showInputMessage="1" showErrorMessage="1" prompt="Stavke Trošak pokretanja poslovanja nalaze se u ovoj koloni, ispod ovog naslova" sqref="B92" xr:uid="{00000000-0002-0000-0000-00001F000000}"/>
    <dataValidation allowBlank="1" showInputMessage="1" showErrorMessage="1" prompt="Oznaka Obezbeđenje i garancija za predlog kredita nalazi se u ćeliji ispod" sqref="B103:D103" xr:uid="{00000000-0002-0000-0000-000020000000}"/>
    <dataValidation allowBlank="1" showInputMessage="1" showErrorMessage="1" prompt="Unesite detalje u dolenavedenu tabelu Garancije" sqref="B104" xr:uid="{00000000-0002-0000-0000-000021000000}"/>
    <dataValidation allowBlank="1" showInputMessage="1" showErrorMessage="1" prompt="Unesite opis u ovu kolonu, ispod ovog naslova" sqref="C105" xr:uid="{00000000-0002-0000-0000-000022000000}"/>
    <dataValidation allowBlank="1" showInputMessage="1" showErrorMessage="1" prompt="Unesite Garancije za kredite u ovu kolonu, ispod ovog naslova" sqref="B105" xr:uid="{00000000-0002-0000-0000-000023000000}"/>
    <dataValidation allowBlank="1" showInputMessage="1" showErrorMessage="1" prompt="Unesite vrednost u ovu kolonu, ispod ovog naslova" sqref="D105" xr:uid="{00000000-0002-0000-0000-000024000000}"/>
    <dataValidation allowBlank="1" showInputMessage="1" showErrorMessage="1" prompt="Unesite detalje u dolenavedenu tabelu Vlasnici" sqref="B111:D111" xr:uid="{00000000-0002-0000-0000-000025000000}"/>
    <dataValidation allowBlank="1" showInputMessage="1" showErrorMessage="1" prompt="Unesite Ime vlasnika u ovu kolonu ispod ovog naslova" sqref="B112" xr:uid="{00000000-0002-0000-0000-000026000000}"/>
    <dataValidation allowBlank="1" showInputMessage="1" showErrorMessage="1" prompt="Unesite detalje u dolenavedenu tabelu Žiranti" sqref="B116:D116" xr:uid="{00000000-0002-0000-0000-000027000000}"/>
    <dataValidation allowBlank="1" showInputMessage="1" showErrorMessage="1" prompt="Unesite imena žiranata koji nisu vlasnici u ovu kolonu ispod ovog naslova" sqref="B117" xr:uid="{00000000-0002-0000-0000-000028000000}"/>
    <dataValidation allowBlank="1" showInputMessage="1" showErrorMessage="1" prompt="Oznaka Izvori kapitala nalazi se u ovoj ćeliji. Unesite detalje u dolenavedenu tabelu"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rowBreaks count="3" manualBreakCount="3">
    <brk id="29" min="1" max="3" man="1"/>
    <brk id="60" min="1" max="3" man="1"/>
    <brk id="88" min="1" max="3" man="1"/>
  </rowBreaks>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6D0CC27D-CE3E-43AC-A605-652FA0368202}">
  <ds:schemaRefs>
    <ds:schemaRef ds:uri="http://schemas.microsoft.com/sharepoint/v3/contenttype/forms"/>
  </ds:schemaRefs>
</ds:datastoreItem>
</file>

<file path=customXml/itemProps22.xml><?xml version="1.0" encoding="utf-8"?>
<ds:datastoreItem xmlns:ds="http://schemas.openxmlformats.org/officeDocument/2006/customXml" ds:itemID="{2BFC38E5-13E1-46DB-A8D4-73CBBEE9AFD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05551E8A-6E7F-43C3-9AF7-DE2206B66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TM02802366</ap:Template>
  <ap:DocSecurity>0</ap:DocSecurity>
  <ap:ScaleCrop>false</ap:ScaleCrop>
  <ap:HeadingPairs>
    <vt:vector baseType="variant" size="4">
      <vt:variant>
        <vt:lpstr>Radni listovi</vt:lpstr>
      </vt:variant>
      <vt:variant>
        <vt:i4>1</vt:i4>
      </vt:variant>
      <vt:variant>
        <vt:lpstr>Imenovani opsezi</vt:lpstr>
      </vt:variant>
      <vt:variant>
        <vt:i4>1</vt:i4>
      </vt:variant>
    </vt:vector>
  </ap:HeadingPairs>
  <ap:TitlesOfParts>
    <vt:vector baseType="lpstr" size="2">
      <vt:lpstr>Troškovi pokretanja poslovanja</vt:lpstr>
      <vt:lpstr>'Troškovi pokretanja poslovanja'!Oblast_štampanja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2022-02-14T04:40:15Z</dcterms:created>
  <dcterms:modified xsi:type="dcterms:W3CDTF">2022-04-02T06:18:42Z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